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ipeline" sheetId="2" state="visible" r:id="rId2"/>
    <sheet xmlns:r="http://schemas.openxmlformats.org/officeDocument/2006/relationships" name="Example - Pipeline" sheetId="3" state="visible" r:id="rId3"/>
    <sheet xmlns:r="http://schemas.openxmlformats.org/officeDocument/2006/relationships" name="Closed deals" sheetId="4" state="visible" r:id="rId4"/>
    <sheet xmlns:r="http://schemas.openxmlformats.org/officeDocument/2006/relationships" name="Example - Closed deals" sheetId="5" state="visible" r:id="rId5"/>
  </sheets>
  <definedNames/>
  <calcPr calcId="124519" fullCalcOnLoad="1"/>
</workbook>
</file>

<file path=xl/styles.xml><?xml version="1.0" encoding="utf-8"?>
<styleSheet xmlns="http://schemas.openxmlformats.org/spreadsheetml/2006/main">
  <numFmts count="4">
    <numFmt numFmtId="164" formatCode="#,##0;[Red]-#,##0;&quot;-&quot;"/>
    <numFmt numFmtId="165" formatCode="0.0%;[Red]-0.0%;&quot;-&quot;"/>
    <numFmt numFmtId="166" formatCode="dd mmm yyyy"/>
    <numFmt numFmtId="167" formatCode="yyyy-mm-dd"/>
  </numFmts>
  <fonts count="6">
    <font>
      <name val="Calibri"/>
      <family val="2"/>
      <color theme="1"/>
      <sz val="11"/>
      <scheme val="minor"/>
    </font>
    <font>
      <b val="1"/>
      <sz val="14"/>
    </font>
    <font>
      <i val="1"/>
    </font>
    <font>
      <i val="1"/>
      <color rgb="00888888"/>
    </font>
    <font>
      <i val="1"/>
      <color rgb="005D6275"/>
    </font>
    <font>
      <b val="1"/>
    </font>
  </fonts>
  <fills count="4">
    <fill>
      <patternFill/>
    </fill>
    <fill>
      <patternFill patternType="gray125"/>
    </fill>
    <fill>
      <patternFill patternType="solid">
        <fgColor rgb="00FFFBE6"/>
      </patternFill>
    </fill>
    <fill>
      <patternFill patternType="solid">
        <fgColor rgb="00E3E6FA"/>
      </patternFill>
    </fill>
  </fills>
  <borders count="3">
    <border>
      <left/>
      <right/>
      <top/>
      <bottom/>
      <diagonal/>
    </border>
    <border>
      <left style="thin">
        <color rgb="00C9CCDA"/>
      </left>
      <right style="thin">
        <color rgb="00C9CCDA"/>
      </right>
      <top style="thin">
        <color rgb="00C9CCDA"/>
      </top>
      <bottom style="thin">
        <color rgb="00C9CCDA"/>
      </bottom>
    </border>
    <border>
      <top style="thin">
        <color rgb="0014161F"/>
      </top>
    </border>
  </borders>
  <cellStyleXfs count="1">
    <xf numFmtId="0" fontId="0" fillId="0" borderId="0"/>
  </cellStyleXfs>
  <cellXfs count="17">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2" borderId="1" pivotButton="0" quotePrefix="0" xfId="0"/>
    <xf numFmtId="0" fontId="5" fillId="3" borderId="1" applyAlignment="1" pivotButton="0" quotePrefix="0" xfId="0">
      <alignment vertical="center" wrapText="1"/>
    </xf>
    <xf numFmtId="0" fontId="0" fillId="2" borderId="1" applyAlignment="1" pivotButton="0" quotePrefix="0" xfId="0">
      <alignment vertical="top" wrapText="1"/>
    </xf>
    <xf numFmtId="164" fontId="0" fillId="2" borderId="1" applyAlignment="1" pivotButton="0" quotePrefix="0" xfId="0">
      <alignment vertical="top" wrapText="1"/>
    </xf>
    <xf numFmtId="165" fontId="0" fillId="0" borderId="1" applyAlignment="1" pivotButton="0" quotePrefix="0" xfId="0">
      <alignment vertical="top" wrapText="1"/>
    </xf>
    <xf numFmtId="164" fontId="0" fillId="0" borderId="1" applyAlignment="1" pivotButton="0" quotePrefix="0" xfId="0">
      <alignment vertical="top" wrapText="1"/>
    </xf>
    <xf numFmtId="166" fontId="0" fillId="2" borderId="1" applyAlignment="1" pivotButton="0" quotePrefix="0" xfId="0">
      <alignment vertical="top" wrapText="1"/>
    </xf>
    <xf numFmtId="1" fontId="0" fillId="0" borderId="1" applyAlignment="1" pivotButton="0" quotePrefix="0" xfId="0">
      <alignment vertical="top" wrapText="1"/>
    </xf>
    <xf numFmtId="0" fontId="0" fillId="0" borderId="1" applyAlignment="1" pivotButton="0" quotePrefix="0" xfId="0">
      <alignment vertical="top" wrapText="1"/>
    </xf>
    <xf numFmtId="164" fontId="5" fillId="0" borderId="2" pivotButton="0" quotePrefix="0" xfId="0"/>
  </cellXfs>
  <cellStyles count="1">
    <cellStyle name="Normal" xfId="0" builtinId="0" hidden="0"/>
  </cellStyles>
  <dxfs count="3">
    <dxf>
      <fill>
        <patternFill patternType="solid">
          <fgColor rgb="00D9F2E3"/>
        </patternFill>
      </fill>
    </dxf>
    <dxf>
      <fill>
        <patternFill patternType="solid">
          <fgColor rgb="00F9D2D0"/>
        </patternFill>
      </fill>
    </dxf>
    <dxf>
      <fill>
        <patternFill patternType="solid">
          <fgColor rgb="00FFF0C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Sales pipeline template</t>
        </is>
      </c>
    </row>
    <row r="3">
      <c r="A3" s="2" t="inlineStr">
        <is>
          <t>Pipeline: one row per open deal. Pick the stage from the drop-down and Probability and Weighted value fill in. Default probabilities: Qualified 10%, Needs agreed 25%, Proposal sent 50%, Negotiation 75%, Verbal yes 90%, Won 100%, Lost 0%. To change them, edit the numbers in the first row's Probability formula and copy it down the column.</t>
        </is>
      </c>
    </row>
    <row r="4">
      <c r="A4" s="2" t="inlineStr">
        <is>
          <t>Days in stage counts from the Stage entered date to today. Flag also uses today's date: Close date passed (red), No next step, Next step overdue, or Stuck (more than 30 days in one stage; change the 30 in the Flag formula to suit how long your deals take). Won and Lost deals aren't flagged.</t>
        </is>
      </c>
    </row>
    <row r="5">
      <c r="A5" s="2" t="inlineStr">
        <is>
          <t>Closed deals: once a month, move won and lost deals here with the main reason. Days to close, Won value and Lost value fill in, and the last column gives your win rate by value for every deal listed so far.</t>
        </is>
      </c>
    </row>
    <row r="6">
      <c r="A6" s="2" t="inlineStr">
        <is>
          <t>The example sheets show a fictional 60-person office furniture company's open deals in mid-October 2026 and the deals it closed over the summer.</t>
        </is>
      </c>
    </row>
    <row r="8">
      <c r="A8" s="3" t="inlineStr">
        <is>
          <t>Pale yellow cells are inputs. Everything else is calculated.</t>
        </is>
      </c>
    </row>
    <row r="9">
      <c r="A9" s="4" t="inlineStr">
        <is>
          <t>Free template from runbooked.co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0"/>
  <sheetViews>
    <sheetView workbookViewId="0">
      <pane ySplit="9" topLeftCell="A10" activePane="bottomLeft" state="frozen"/>
      <selection pane="bottomLeft" activeCell="A1" sqref="A1"/>
    </sheetView>
  </sheetViews>
  <sheetFormatPr baseColWidth="8" defaultRowHeight="15"/>
  <cols>
    <col width="28" customWidth="1" min="1" max="1"/>
    <col width="22" customWidth="1" min="2" max="2"/>
    <col width="12" customWidth="1" min="3" max="3"/>
    <col width="15" customWidth="1" min="4" max="4"/>
    <col width="14" customWidth="1" min="5" max="5"/>
    <col width="12" customWidth="1" min="6" max="6"/>
    <col width="10" customWidth="1" min="7" max="7"/>
    <col width="12" customWidth="1" min="8" max="8"/>
    <col width="11" customWidth="1" min="9" max="9"/>
    <col width="11" customWidth="1" min="10" max="10"/>
    <col width="8" customWidth="1" min="11" max="11"/>
    <col width="11" customWidth="1" min="12" max="12"/>
    <col width="30" customWidth="1" min="13" max="13"/>
    <col width="11" customWidth="1" min="14" max="14"/>
    <col width="17" customWidth="1" min="15" max="15"/>
    <col width="28" customWidth="1" min="16" max="16"/>
  </cols>
  <sheetData>
    <row r="1">
      <c r="A1" s="1" t="inlineStr">
        <is>
          <t>Sales pipeline: [team]</t>
        </is>
      </c>
    </row>
    <row r="2">
      <c r="A2" s="5" t="inlineStr">
        <is>
          <t>One row per open deal. Stage and source are drop-downs; probability, weighted value, days in stage and the flag work themselves out.</t>
        </is>
      </c>
    </row>
    <row r="3">
      <c r="A3" s="6" t="inlineStr">
        <is>
          <t>Team</t>
        </is>
      </c>
      <c r="C3" s="7" t="n"/>
      <c r="D3" s="7" t="n"/>
    </row>
    <row r="4">
      <c r="A4" s="6" t="inlineStr">
        <is>
          <t>Period</t>
        </is>
      </c>
      <c r="C4" s="7" t="n"/>
      <c r="D4" s="7" t="n"/>
    </row>
    <row r="5">
      <c r="A5" s="6" t="inlineStr">
        <is>
          <t>Revenue still needed this period</t>
        </is>
      </c>
      <c r="C5" s="7" t="n"/>
      <c r="D5" s="7" t="n"/>
    </row>
    <row r="6">
      <c r="A6" s="6" t="inlineStr">
        <is>
          <t>Updated on</t>
        </is>
      </c>
      <c r="C6" s="7" t="n"/>
      <c r="D6" s="7" t="n"/>
    </row>
    <row r="9" ht="32" customHeight="1">
      <c r="A9" s="8" t="inlineStr">
        <is>
          <t>Deal</t>
        </is>
      </c>
      <c r="B9" s="8" t="inlineStr">
        <is>
          <t>Company</t>
        </is>
      </c>
      <c r="C9" s="8" t="inlineStr">
        <is>
          <t>Owner</t>
        </is>
      </c>
      <c r="D9" s="8" t="inlineStr">
        <is>
          <t>Source</t>
        </is>
      </c>
      <c r="E9" s="8" t="inlineStr">
        <is>
          <t>Stage</t>
        </is>
      </c>
      <c r="F9" s="8" t="inlineStr">
        <is>
          <t>Value</t>
        </is>
      </c>
      <c r="G9" s="8" t="inlineStr">
        <is>
          <t>Probability</t>
        </is>
      </c>
      <c r="H9" s="8" t="inlineStr">
        <is>
          <t>Weighted value</t>
        </is>
      </c>
      <c r="I9" s="8" t="inlineStr">
        <is>
          <t>Date added</t>
        </is>
      </c>
      <c r="J9" s="8" t="inlineStr">
        <is>
          <t>Stage entered</t>
        </is>
      </c>
      <c r="K9" s="8" t="inlineStr">
        <is>
          <t>Days in stage</t>
        </is>
      </c>
      <c r="L9" s="8" t="inlineStr">
        <is>
          <t>Expected close</t>
        </is>
      </c>
      <c r="M9" s="8" t="inlineStr">
        <is>
          <t>Next step</t>
        </is>
      </c>
      <c r="N9" s="8" t="inlineStr">
        <is>
          <t>Next step date</t>
        </is>
      </c>
      <c r="O9" s="8" t="inlineStr">
        <is>
          <t>Flag</t>
        </is>
      </c>
      <c r="P9" s="8" t="inlineStr">
        <is>
          <t>Notes</t>
        </is>
      </c>
    </row>
    <row r="10">
      <c r="A10" s="9" t="n"/>
      <c r="B10" s="9" t="n"/>
      <c r="C10" s="9" t="n"/>
      <c r="D10" s="9" t="n"/>
      <c r="E10" s="9" t="n"/>
      <c r="F10" s="10" t="n"/>
      <c r="G10" s="11">
        <f>IF(E10="","",IF(E10="Qualified",0.1,IF(E10="Needs agreed",0.25,IF(E10="Proposal sent",0.5,IF(E10="Negotiation",0.75,IF(E10="Verbal yes",0.9,IF(E10="Won",1,0)))))))</f>
        <v/>
      </c>
      <c r="H10" s="12">
        <f>IF(OR(F10="",G10=""),"",F10*G10)</f>
        <v/>
      </c>
      <c r="I10" s="13" t="n"/>
      <c r="J10" s="13" t="n"/>
      <c r="K10" s="14">
        <f>IF(OR(J10="",E10="Won",E10="Lost"),"",TODAY()-J10)</f>
        <v/>
      </c>
      <c r="L10" s="13" t="n"/>
      <c r="M10" s="9" t="n"/>
      <c r="N10" s="13" t="n"/>
      <c r="O10" s="15">
        <f>IF(OR(A10="",E10="Won",E10="Lost"),"",IF(AND(L10&lt;&gt;"",L10&lt;TODAY()),"Close date passed",IF(M10="","No next step",IF(AND(N10&lt;&gt;"",N10&lt;TODAY()),"Next step overdue",IF(AND(K10&lt;&gt;"",K10&gt;30),"Stuck","")))))</f>
        <v/>
      </c>
      <c r="P10" s="9" t="n"/>
    </row>
    <row r="11">
      <c r="A11" s="9" t="n"/>
      <c r="B11" s="9" t="n"/>
      <c r="C11" s="9" t="n"/>
      <c r="D11" s="9" t="n"/>
      <c r="E11" s="9" t="n"/>
      <c r="F11" s="10" t="n"/>
      <c r="G11" s="11">
        <f>IF(E11="","",IF(E11="Qualified",0.1,IF(E11="Needs agreed",0.25,IF(E11="Proposal sent",0.5,IF(E11="Negotiation",0.75,IF(E11="Verbal yes",0.9,IF(E11="Won",1,0)))))))</f>
        <v/>
      </c>
      <c r="H11" s="12">
        <f>IF(OR(F11="",G11=""),"",F11*G11)</f>
        <v/>
      </c>
      <c r="I11" s="13" t="n"/>
      <c r="J11" s="13" t="n"/>
      <c r="K11" s="14">
        <f>IF(OR(J11="",E11="Won",E11="Lost"),"",TODAY()-J11)</f>
        <v/>
      </c>
      <c r="L11" s="13" t="n"/>
      <c r="M11" s="9" t="n"/>
      <c r="N11" s="13" t="n"/>
      <c r="O11" s="15">
        <f>IF(OR(A11="",E11="Won",E11="Lost"),"",IF(AND(L11&lt;&gt;"",L11&lt;TODAY()),"Close date passed",IF(M11="","No next step",IF(AND(N11&lt;&gt;"",N11&lt;TODAY()),"Next step overdue",IF(AND(K11&lt;&gt;"",K11&gt;30),"Stuck","")))))</f>
        <v/>
      </c>
      <c r="P11" s="9" t="n"/>
    </row>
    <row r="12">
      <c r="A12" s="9" t="n"/>
      <c r="B12" s="9" t="n"/>
      <c r="C12" s="9" t="n"/>
      <c r="D12" s="9" t="n"/>
      <c r="E12" s="9" t="n"/>
      <c r="F12" s="10" t="n"/>
      <c r="G12" s="11">
        <f>IF(E12="","",IF(E12="Qualified",0.1,IF(E12="Needs agreed",0.25,IF(E12="Proposal sent",0.5,IF(E12="Negotiation",0.75,IF(E12="Verbal yes",0.9,IF(E12="Won",1,0)))))))</f>
        <v/>
      </c>
      <c r="H12" s="12">
        <f>IF(OR(F12="",G12=""),"",F12*G12)</f>
        <v/>
      </c>
      <c r="I12" s="13" t="n"/>
      <c r="J12" s="13" t="n"/>
      <c r="K12" s="14">
        <f>IF(OR(J12="",E12="Won",E12="Lost"),"",TODAY()-J12)</f>
        <v/>
      </c>
      <c r="L12" s="13" t="n"/>
      <c r="M12" s="9" t="n"/>
      <c r="N12" s="13" t="n"/>
      <c r="O12" s="15">
        <f>IF(OR(A12="",E12="Won",E12="Lost"),"",IF(AND(L12&lt;&gt;"",L12&lt;TODAY()),"Close date passed",IF(M12="","No next step",IF(AND(N12&lt;&gt;"",N12&lt;TODAY()),"Next step overdue",IF(AND(K12&lt;&gt;"",K12&gt;30),"Stuck","")))))</f>
        <v/>
      </c>
      <c r="P12" s="9" t="n"/>
    </row>
    <row r="13">
      <c r="A13" s="9" t="n"/>
      <c r="B13" s="9" t="n"/>
      <c r="C13" s="9" t="n"/>
      <c r="D13" s="9" t="n"/>
      <c r="E13" s="9" t="n"/>
      <c r="F13" s="10" t="n"/>
      <c r="G13" s="11">
        <f>IF(E13="","",IF(E13="Qualified",0.1,IF(E13="Needs agreed",0.25,IF(E13="Proposal sent",0.5,IF(E13="Negotiation",0.75,IF(E13="Verbal yes",0.9,IF(E13="Won",1,0)))))))</f>
        <v/>
      </c>
      <c r="H13" s="12">
        <f>IF(OR(F13="",G13=""),"",F13*G13)</f>
        <v/>
      </c>
      <c r="I13" s="13" t="n"/>
      <c r="J13" s="13" t="n"/>
      <c r="K13" s="14">
        <f>IF(OR(J13="",E13="Won",E13="Lost"),"",TODAY()-J13)</f>
        <v/>
      </c>
      <c r="L13" s="13" t="n"/>
      <c r="M13" s="9" t="n"/>
      <c r="N13" s="13" t="n"/>
      <c r="O13" s="15">
        <f>IF(OR(A13="",E13="Won",E13="Lost"),"",IF(AND(L13&lt;&gt;"",L13&lt;TODAY()),"Close date passed",IF(M13="","No next step",IF(AND(N13&lt;&gt;"",N13&lt;TODAY()),"Next step overdue",IF(AND(K13&lt;&gt;"",K13&gt;30),"Stuck","")))))</f>
        <v/>
      </c>
      <c r="P13" s="9" t="n"/>
    </row>
    <row r="14">
      <c r="A14" s="9" t="n"/>
      <c r="B14" s="9" t="n"/>
      <c r="C14" s="9" t="n"/>
      <c r="D14" s="9" t="n"/>
      <c r="E14" s="9" t="n"/>
      <c r="F14" s="10" t="n"/>
      <c r="G14" s="11">
        <f>IF(E14="","",IF(E14="Qualified",0.1,IF(E14="Needs agreed",0.25,IF(E14="Proposal sent",0.5,IF(E14="Negotiation",0.75,IF(E14="Verbal yes",0.9,IF(E14="Won",1,0)))))))</f>
        <v/>
      </c>
      <c r="H14" s="12">
        <f>IF(OR(F14="",G14=""),"",F14*G14)</f>
        <v/>
      </c>
      <c r="I14" s="13" t="n"/>
      <c r="J14" s="13" t="n"/>
      <c r="K14" s="14">
        <f>IF(OR(J14="",E14="Won",E14="Lost"),"",TODAY()-J14)</f>
        <v/>
      </c>
      <c r="L14" s="13" t="n"/>
      <c r="M14" s="9" t="n"/>
      <c r="N14" s="13" t="n"/>
      <c r="O14" s="15">
        <f>IF(OR(A14="",E14="Won",E14="Lost"),"",IF(AND(L14&lt;&gt;"",L14&lt;TODAY()),"Close date passed",IF(M14="","No next step",IF(AND(N14&lt;&gt;"",N14&lt;TODAY()),"Next step overdue",IF(AND(K14&lt;&gt;"",K14&gt;30),"Stuck","")))))</f>
        <v/>
      </c>
      <c r="P14" s="9" t="n"/>
    </row>
    <row r="15">
      <c r="A15" s="9" t="n"/>
      <c r="B15" s="9" t="n"/>
      <c r="C15" s="9" t="n"/>
      <c r="D15" s="9" t="n"/>
      <c r="E15" s="9" t="n"/>
      <c r="F15" s="10" t="n"/>
      <c r="G15" s="11">
        <f>IF(E15="","",IF(E15="Qualified",0.1,IF(E15="Needs agreed",0.25,IF(E15="Proposal sent",0.5,IF(E15="Negotiation",0.75,IF(E15="Verbal yes",0.9,IF(E15="Won",1,0)))))))</f>
        <v/>
      </c>
      <c r="H15" s="12">
        <f>IF(OR(F15="",G15=""),"",F15*G15)</f>
        <v/>
      </c>
      <c r="I15" s="13" t="n"/>
      <c r="J15" s="13" t="n"/>
      <c r="K15" s="14">
        <f>IF(OR(J15="",E15="Won",E15="Lost"),"",TODAY()-J15)</f>
        <v/>
      </c>
      <c r="L15" s="13" t="n"/>
      <c r="M15" s="9" t="n"/>
      <c r="N15" s="13" t="n"/>
      <c r="O15" s="15">
        <f>IF(OR(A15="",E15="Won",E15="Lost"),"",IF(AND(L15&lt;&gt;"",L15&lt;TODAY()),"Close date passed",IF(M15="","No next step",IF(AND(N15&lt;&gt;"",N15&lt;TODAY()),"Next step overdue",IF(AND(K15&lt;&gt;"",K15&gt;30),"Stuck","")))))</f>
        <v/>
      </c>
      <c r="P15" s="9" t="n"/>
    </row>
    <row r="16">
      <c r="A16" s="9" t="n"/>
      <c r="B16" s="9" t="n"/>
      <c r="C16" s="9" t="n"/>
      <c r="D16" s="9" t="n"/>
      <c r="E16" s="9" t="n"/>
      <c r="F16" s="10" t="n"/>
      <c r="G16" s="11">
        <f>IF(E16="","",IF(E16="Qualified",0.1,IF(E16="Needs agreed",0.25,IF(E16="Proposal sent",0.5,IF(E16="Negotiation",0.75,IF(E16="Verbal yes",0.9,IF(E16="Won",1,0)))))))</f>
        <v/>
      </c>
      <c r="H16" s="12">
        <f>IF(OR(F16="",G16=""),"",F16*G16)</f>
        <v/>
      </c>
      <c r="I16" s="13" t="n"/>
      <c r="J16" s="13" t="n"/>
      <c r="K16" s="14">
        <f>IF(OR(J16="",E16="Won",E16="Lost"),"",TODAY()-J16)</f>
        <v/>
      </c>
      <c r="L16" s="13" t="n"/>
      <c r="M16" s="9" t="n"/>
      <c r="N16" s="13" t="n"/>
      <c r="O16" s="15">
        <f>IF(OR(A16="",E16="Won",E16="Lost"),"",IF(AND(L16&lt;&gt;"",L16&lt;TODAY()),"Close date passed",IF(M16="","No next step",IF(AND(N16&lt;&gt;"",N16&lt;TODAY()),"Next step overdue",IF(AND(K16&lt;&gt;"",K16&gt;30),"Stuck","")))))</f>
        <v/>
      </c>
      <c r="P16" s="9" t="n"/>
    </row>
    <row r="17">
      <c r="A17" s="9" t="n"/>
      <c r="B17" s="9" t="n"/>
      <c r="C17" s="9" t="n"/>
      <c r="D17" s="9" t="n"/>
      <c r="E17" s="9" t="n"/>
      <c r="F17" s="10" t="n"/>
      <c r="G17" s="11">
        <f>IF(E17="","",IF(E17="Qualified",0.1,IF(E17="Needs agreed",0.25,IF(E17="Proposal sent",0.5,IF(E17="Negotiation",0.75,IF(E17="Verbal yes",0.9,IF(E17="Won",1,0)))))))</f>
        <v/>
      </c>
      <c r="H17" s="12">
        <f>IF(OR(F17="",G17=""),"",F17*G17)</f>
        <v/>
      </c>
      <c r="I17" s="13" t="n"/>
      <c r="J17" s="13" t="n"/>
      <c r="K17" s="14">
        <f>IF(OR(J17="",E17="Won",E17="Lost"),"",TODAY()-J17)</f>
        <v/>
      </c>
      <c r="L17" s="13" t="n"/>
      <c r="M17" s="9" t="n"/>
      <c r="N17" s="13" t="n"/>
      <c r="O17" s="15">
        <f>IF(OR(A17="",E17="Won",E17="Lost"),"",IF(AND(L17&lt;&gt;"",L17&lt;TODAY()),"Close date passed",IF(M17="","No next step",IF(AND(N17&lt;&gt;"",N17&lt;TODAY()),"Next step overdue",IF(AND(K17&lt;&gt;"",K17&gt;30),"Stuck","")))))</f>
        <v/>
      </c>
      <c r="P17" s="9" t="n"/>
    </row>
    <row r="18">
      <c r="A18" s="9" t="n"/>
      <c r="B18" s="9" t="n"/>
      <c r="C18" s="9" t="n"/>
      <c r="D18" s="9" t="n"/>
      <c r="E18" s="9" t="n"/>
      <c r="F18" s="10" t="n"/>
      <c r="G18" s="11">
        <f>IF(E18="","",IF(E18="Qualified",0.1,IF(E18="Needs agreed",0.25,IF(E18="Proposal sent",0.5,IF(E18="Negotiation",0.75,IF(E18="Verbal yes",0.9,IF(E18="Won",1,0)))))))</f>
        <v/>
      </c>
      <c r="H18" s="12">
        <f>IF(OR(F18="",G18=""),"",F18*G18)</f>
        <v/>
      </c>
      <c r="I18" s="13" t="n"/>
      <c r="J18" s="13" t="n"/>
      <c r="K18" s="14">
        <f>IF(OR(J18="",E18="Won",E18="Lost"),"",TODAY()-J18)</f>
        <v/>
      </c>
      <c r="L18" s="13" t="n"/>
      <c r="M18" s="9" t="n"/>
      <c r="N18" s="13" t="n"/>
      <c r="O18" s="15">
        <f>IF(OR(A18="",E18="Won",E18="Lost"),"",IF(AND(L18&lt;&gt;"",L18&lt;TODAY()),"Close date passed",IF(M18="","No next step",IF(AND(N18&lt;&gt;"",N18&lt;TODAY()),"Next step overdue",IF(AND(K18&lt;&gt;"",K18&gt;30),"Stuck","")))))</f>
        <v/>
      </c>
      <c r="P18" s="9" t="n"/>
    </row>
    <row r="19">
      <c r="A19" s="9" t="n"/>
      <c r="B19" s="9" t="n"/>
      <c r="C19" s="9" t="n"/>
      <c r="D19" s="9" t="n"/>
      <c r="E19" s="9" t="n"/>
      <c r="F19" s="10" t="n"/>
      <c r="G19" s="11">
        <f>IF(E19="","",IF(E19="Qualified",0.1,IF(E19="Needs agreed",0.25,IF(E19="Proposal sent",0.5,IF(E19="Negotiation",0.75,IF(E19="Verbal yes",0.9,IF(E19="Won",1,0)))))))</f>
        <v/>
      </c>
      <c r="H19" s="12">
        <f>IF(OR(F19="",G19=""),"",F19*G19)</f>
        <v/>
      </c>
      <c r="I19" s="13" t="n"/>
      <c r="J19" s="13" t="n"/>
      <c r="K19" s="14">
        <f>IF(OR(J19="",E19="Won",E19="Lost"),"",TODAY()-J19)</f>
        <v/>
      </c>
      <c r="L19" s="13" t="n"/>
      <c r="M19" s="9" t="n"/>
      <c r="N19" s="13" t="n"/>
      <c r="O19" s="15">
        <f>IF(OR(A19="",E19="Won",E19="Lost"),"",IF(AND(L19&lt;&gt;"",L19&lt;TODAY()),"Close date passed",IF(M19="","No next step",IF(AND(N19&lt;&gt;"",N19&lt;TODAY()),"Next step overdue",IF(AND(K19&lt;&gt;"",K19&gt;30),"Stuck","")))))</f>
        <v/>
      </c>
      <c r="P19" s="9" t="n"/>
    </row>
    <row r="20">
      <c r="A20" s="9" t="n"/>
      <c r="B20" s="9" t="n"/>
      <c r="C20" s="9" t="n"/>
      <c r="D20" s="9" t="n"/>
      <c r="E20" s="9" t="n"/>
      <c r="F20" s="10" t="n"/>
      <c r="G20" s="11">
        <f>IF(E20="","",IF(E20="Qualified",0.1,IF(E20="Needs agreed",0.25,IF(E20="Proposal sent",0.5,IF(E20="Negotiation",0.75,IF(E20="Verbal yes",0.9,IF(E20="Won",1,0)))))))</f>
        <v/>
      </c>
      <c r="H20" s="12">
        <f>IF(OR(F20="",G20=""),"",F20*G20)</f>
        <v/>
      </c>
      <c r="I20" s="13" t="n"/>
      <c r="J20" s="13" t="n"/>
      <c r="K20" s="14">
        <f>IF(OR(J20="",E20="Won",E20="Lost"),"",TODAY()-J20)</f>
        <v/>
      </c>
      <c r="L20" s="13" t="n"/>
      <c r="M20" s="9" t="n"/>
      <c r="N20" s="13" t="n"/>
      <c r="O20" s="15">
        <f>IF(OR(A20="",E20="Won",E20="Lost"),"",IF(AND(L20&lt;&gt;"",L20&lt;TODAY()),"Close date passed",IF(M20="","No next step",IF(AND(N20&lt;&gt;"",N20&lt;TODAY()),"Next step overdue",IF(AND(K20&lt;&gt;"",K20&gt;30),"Stuck","")))))</f>
        <v/>
      </c>
      <c r="P20" s="9" t="n"/>
    </row>
    <row r="21">
      <c r="A21" s="9" t="n"/>
      <c r="B21" s="9" t="n"/>
      <c r="C21" s="9" t="n"/>
      <c r="D21" s="9" t="n"/>
      <c r="E21" s="9" t="n"/>
      <c r="F21" s="10" t="n"/>
      <c r="G21" s="11">
        <f>IF(E21="","",IF(E21="Qualified",0.1,IF(E21="Needs agreed",0.25,IF(E21="Proposal sent",0.5,IF(E21="Negotiation",0.75,IF(E21="Verbal yes",0.9,IF(E21="Won",1,0)))))))</f>
        <v/>
      </c>
      <c r="H21" s="12">
        <f>IF(OR(F21="",G21=""),"",F21*G21)</f>
        <v/>
      </c>
      <c r="I21" s="13" t="n"/>
      <c r="J21" s="13" t="n"/>
      <c r="K21" s="14">
        <f>IF(OR(J21="",E21="Won",E21="Lost"),"",TODAY()-J21)</f>
        <v/>
      </c>
      <c r="L21" s="13" t="n"/>
      <c r="M21" s="9" t="n"/>
      <c r="N21" s="13" t="n"/>
      <c r="O21" s="15">
        <f>IF(OR(A21="",E21="Won",E21="Lost"),"",IF(AND(L21&lt;&gt;"",L21&lt;TODAY()),"Close date passed",IF(M21="","No next step",IF(AND(N21&lt;&gt;"",N21&lt;TODAY()),"Next step overdue",IF(AND(K21&lt;&gt;"",K21&gt;30),"Stuck","")))))</f>
        <v/>
      </c>
      <c r="P21" s="9" t="n"/>
    </row>
    <row r="22">
      <c r="A22" s="9" t="n"/>
      <c r="B22" s="9" t="n"/>
      <c r="C22" s="9" t="n"/>
      <c r="D22" s="9" t="n"/>
      <c r="E22" s="9" t="n"/>
      <c r="F22" s="10" t="n"/>
      <c r="G22" s="11">
        <f>IF(E22="","",IF(E22="Qualified",0.1,IF(E22="Needs agreed",0.25,IF(E22="Proposal sent",0.5,IF(E22="Negotiation",0.75,IF(E22="Verbal yes",0.9,IF(E22="Won",1,0)))))))</f>
        <v/>
      </c>
      <c r="H22" s="12">
        <f>IF(OR(F22="",G22=""),"",F22*G22)</f>
        <v/>
      </c>
      <c r="I22" s="13" t="n"/>
      <c r="J22" s="13" t="n"/>
      <c r="K22" s="14">
        <f>IF(OR(J22="",E22="Won",E22="Lost"),"",TODAY()-J22)</f>
        <v/>
      </c>
      <c r="L22" s="13" t="n"/>
      <c r="M22" s="9" t="n"/>
      <c r="N22" s="13" t="n"/>
      <c r="O22" s="15">
        <f>IF(OR(A22="",E22="Won",E22="Lost"),"",IF(AND(L22&lt;&gt;"",L22&lt;TODAY()),"Close date passed",IF(M22="","No next step",IF(AND(N22&lt;&gt;"",N22&lt;TODAY()),"Next step overdue",IF(AND(K22&lt;&gt;"",K22&gt;30),"Stuck","")))))</f>
        <v/>
      </c>
      <c r="P22" s="9" t="n"/>
    </row>
    <row r="23">
      <c r="A23" s="9" t="n"/>
      <c r="B23" s="9" t="n"/>
      <c r="C23" s="9" t="n"/>
      <c r="D23" s="9" t="n"/>
      <c r="E23" s="9" t="n"/>
      <c r="F23" s="10" t="n"/>
      <c r="G23" s="11">
        <f>IF(E23="","",IF(E23="Qualified",0.1,IF(E23="Needs agreed",0.25,IF(E23="Proposal sent",0.5,IF(E23="Negotiation",0.75,IF(E23="Verbal yes",0.9,IF(E23="Won",1,0)))))))</f>
        <v/>
      </c>
      <c r="H23" s="12">
        <f>IF(OR(F23="",G23=""),"",F23*G23)</f>
        <v/>
      </c>
      <c r="I23" s="13" t="n"/>
      <c r="J23" s="13" t="n"/>
      <c r="K23" s="14">
        <f>IF(OR(J23="",E23="Won",E23="Lost"),"",TODAY()-J23)</f>
        <v/>
      </c>
      <c r="L23" s="13" t="n"/>
      <c r="M23" s="9" t="n"/>
      <c r="N23" s="13" t="n"/>
      <c r="O23" s="15">
        <f>IF(OR(A23="",E23="Won",E23="Lost"),"",IF(AND(L23&lt;&gt;"",L23&lt;TODAY()),"Close date passed",IF(M23="","No next step",IF(AND(N23&lt;&gt;"",N23&lt;TODAY()),"Next step overdue",IF(AND(K23&lt;&gt;"",K23&gt;30),"Stuck","")))))</f>
        <v/>
      </c>
      <c r="P23" s="9" t="n"/>
    </row>
    <row r="24">
      <c r="A24" s="9" t="n"/>
      <c r="B24" s="9" t="n"/>
      <c r="C24" s="9" t="n"/>
      <c r="D24" s="9" t="n"/>
      <c r="E24" s="9" t="n"/>
      <c r="F24" s="10" t="n"/>
      <c r="G24" s="11">
        <f>IF(E24="","",IF(E24="Qualified",0.1,IF(E24="Needs agreed",0.25,IF(E24="Proposal sent",0.5,IF(E24="Negotiation",0.75,IF(E24="Verbal yes",0.9,IF(E24="Won",1,0)))))))</f>
        <v/>
      </c>
      <c r="H24" s="12">
        <f>IF(OR(F24="",G24=""),"",F24*G24)</f>
        <v/>
      </c>
      <c r="I24" s="13" t="n"/>
      <c r="J24" s="13" t="n"/>
      <c r="K24" s="14">
        <f>IF(OR(J24="",E24="Won",E24="Lost"),"",TODAY()-J24)</f>
        <v/>
      </c>
      <c r="L24" s="13" t="n"/>
      <c r="M24" s="9" t="n"/>
      <c r="N24" s="13" t="n"/>
      <c r="O24" s="15">
        <f>IF(OR(A24="",E24="Won",E24="Lost"),"",IF(AND(L24&lt;&gt;"",L24&lt;TODAY()),"Close date passed",IF(M24="","No next step",IF(AND(N24&lt;&gt;"",N24&lt;TODAY()),"Next step overdue",IF(AND(K24&lt;&gt;"",K24&gt;30),"Stuck","")))))</f>
        <v/>
      </c>
      <c r="P24" s="9" t="n"/>
    </row>
    <row r="25">
      <c r="A25" s="9" t="n"/>
      <c r="B25" s="9" t="n"/>
      <c r="C25" s="9" t="n"/>
      <c r="D25" s="9" t="n"/>
      <c r="E25" s="9" t="n"/>
      <c r="F25" s="10" t="n"/>
      <c r="G25" s="11">
        <f>IF(E25="","",IF(E25="Qualified",0.1,IF(E25="Needs agreed",0.25,IF(E25="Proposal sent",0.5,IF(E25="Negotiation",0.75,IF(E25="Verbal yes",0.9,IF(E25="Won",1,0)))))))</f>
        <v/>
      </c>
      <c r="H25" s="12">
        <f>IF(OR(F25="",G25=""),"",F25*G25)</f>
        <v/>
      </c>
      <c r="I25" s="13" t="n"/>
      <c r="J25" s="13" t="n"/>
      <c r="K25" s="14">
        <f>IF(OR(J25="",E25="Won",E25="Lost"),"",TODAY()-J25)</f>
        <v/>
      </c>
      <c r="L25" s="13" t="n"/>
      <c r="M25" s="9" t="n"/>
      <c r="N25" s="13" t="n"/>
      <c r="O25" s="15">
        <f>IF(OR(A25="",E25="Won",E25="Lost"),"",IF(AND(L25&lt;&gt;"",L25&lt;TODAY()),"Close date passed",IF(M25="","No next step",IF(AND(N25&lt;&gt;"",N25&lt;TODAY()),"Next step overdue",IF(AND(K25&lt;&gt;"",K25&gt;30),"Stuck","")))))</f>
        <v/>
      </c>
      <c r="P25" s="9" t="n"/>
    </row>
    <row r="26">
      <c r="A26" s="9" t="n"/>
      <c r="B26" s="9" t="n"/>
      <c r="C26" s="9" t="n"/>
      <c r="D26" s="9" t="n"/>
      <c r="E26" s="9" t="n"/>
      <c r="F26" s="10" t="n"/>
      <c r="G26" s="11">
        <f>IF(E26="","",IF(E26="Qualified",0.1,IF(E26="Needs agreed",0.25,IF(E26="Proposal sent",0.5,IF(E26="Negotiation",0.75,IF(E26="Verbal yes",0.9,IF(E26="Won",1,0)))))))</f>
        <v/>
      </c>
      <c r="H26" s="12">
        <f>IF(OR(F26="",G26=""),"",F26*G26)</f>
        <v/>
      </c>
      <c r="I26" s="13" t="n"/>
      <c r="J26" s="13" t="n"/>
      <c r="K26" s="14">
        <f>IF(OR(J26="",E26="Won",E26="Lost"),"",TODAY()-J26)</f>
        <v/>
      </c>
      <c r="L26" s="13" t="n"/>
      <c r="M26" s="9" t="n"/>
      <c r="N26" s="13" t="n"/>
      <c r="O26" s="15">
        <f>IF(OR(A26="",E26="Won",E26="Lost"),"",IF(AND(L26&lt;&gt;"",L26&lt;TODAY()),"Close date passed",IF(M26="","No next step",IF(AND(N26&lt;&gt;"",N26&lt;TODAY()),"Next step overdue",IF(AND(K26&lt;&gt;"",K26&gt;30),"Stuck","")))))</f>
        <v/>
      </c>
      <c r="P26" s="9" t="n"/>
    </row>
    <row r="27">
      <c r="A27" s="9" t="n"/>
      <c r="B27" s="9" t="n"/>
      <c r="C27" s="9" t="n"/>
      <c r="D27" s="9" t="n"/>
      <c r="E27" s="9" t="n"/>
      <c r="F27" s="10" t="n"/>
      <c r="G27" s="11">
        <f>IF(E27="","",IF(E27="Qualified",0.1,IF(E27="Needs agreed",0.25,IF(E27="Proposal sent",0.5,IF(E27="Negotiation",0.75,IF(E27="Verbal yes",0.9,IF(E27="Won",1,0)))))))</f>
        <v/>
      </c>
      <c r="H27" s="12">
        <f>IF(OR(F27="",G27=""),"",F27*G27)</f>
        <v/>
      </c>
      <c r="I27" s="13" t="n"/>
      <c r="J27" s="13" t="n"/>
      <c r="K27" s="14">
        <f>IF(OR(J27="",E27="Won",E27="Lost"),"",TODAY()-J27)</f>
        <v/>
      </c>
      <c r="L27" s="13" t="n"/>
      <c r="M27" s="9" t="n"/>
      <c r="N27" s="13" t="n"/>
      <c r="O27" s="15">
        <f>IF(OR(A27="",E27="Won",E27="Lost"),"",IF(AND(L27&lt;&gt;"",L27&lt;TODAY()),"Close date passed",IF(M27="","No next step",IF(AND(N27&lt;&gt;"",N27&lt;TODAY()),"Next step overdue",IF(AND(K27&lt;&gt;"",K27&gt;30),"Stuck","")))))</f>
        <v/>
      </c>
      <c r="P27" s="9" t="n"/>
    </row>
    <row r="28">
      <c r="A28" s="9" t="n"/>
      <c r="B28" s="9" t="n"/>
      <c r="C28" s="9" t="n"/>
      <c r="D28" s="9" t="n"/>
      <c r="E28" s="9" t="n"/>
      <c r="F28" s="10" t="n"/>
      <c r="G28" s="11">
        <f>IF(E28="","",IF(E28="Qualified",0.1,IF(E28="Needs agreed",0.25,IF(E28="Proposal sent",0.5,IF(E28="Negotiation",0.75,IF(E28="Verbal yes",0.9,IF(E28="Won",1,0)))))))</f>
        <v/>
      </c>
      <c r="H28" s="12">
        <f>IF(OR(F28="",G28=""),"",F28*G28)</f>
        <v/>
      </c>
      <c r="I28" s="13" t="n"/>
      <c r="J28" s="13" t="n"/>
      <c r="K28" s="14">
        <f>IF(OR(J28="",E28="Won",E28="Lost"),"",TODAY()-J28)</f>
        <v/>
      </c>
      <c r="L28" s="13" t="n"/>
      <c r="M28" s="9" t="n"/>
      <c r="N28" s="13" t="n"/>
      <c r="O28" s="15">
        <f>IF(OR(A28="",E28="Won",E28="Lost"),"",IF(AND(L28&lt;&gt;"",L28&lt;TODAY()),"Close date passed",IF(M28="","No next step",IF(AND(N28&lt;&gt;"",N28&lt;TODAY()),"Next step overdue",IF(AND(K28&lt;&gt;"",K28&gt;30),"Stuck","")))))</f>
        <v/>
      </c>
      <c r="P28" s="9" t="n"/>
    </row>
    <row r="29">
      <c r="A29" s="9" t="n"/>
      <c r="B29" s="9" t="n"/>
      <c r="C29" s="9" t="n"/>
      <c r="D29" s="9" t="n"/>
      <c r="E29" s="9" t="n"/>
      <c r="F29" s="10" t="n"/>
      <c r="G29" s="11">
        <f>IF(E29="","",IF(E29="Qualified",0.1,IF(E29="Needs agreed",0.25,IF(E29="Proposal sent",0.5,IF(E29="Negotiation",0.75,IF(E29="Verbal yes",0.9,IF(E29="Won",1,0)))))))</f>
        <v/>
      </c>
      <c r="H29" s="12">
        <f>IF(OR(F29="",G29=""),"",F29*G29)</f>
        <v/>
      </c>
      <c r="I29" s="13" t="n"/>
      <c r="J29" s="13" t="n"/>
      <c r="K29" s="14">
        <f>IF(OR(J29="",E29="Won",E29="Lost"),"",TODAY()-J29)</f>
        <v/>
      </c>
      <c r="L29" s="13" t="n"/>
      <c r="M29" s="9" t="n"/>
      <c r="N29" s="13" t="n"/>
      <c r="O29" s="15">
        <f>IF(OR(A29="",E29="Won",E29="Lost"),"",IF(AND(L29&lt;&gt;"",L29&lt;TODAY()),"Close date passed",IF(M29="","No next step",IF(AND(N29&lt;&gt;"",N29&lt;TODAY()),"Next step overdue",IF(AND(K29&lt;&gt;"",K29&gt;30),"Stuck","")))))</f>
        <v/>
      </c>
      <c r="P29" s="9" t="n"/>
    </row>
    <row r="30">
      <c r="A30" s="9" t="n"/>
      <c r="B30" s="9" t="n"/>
      <c r="C30" s="9" t="n"/>
      <c r="D30" s="9" t="n"/>
      <c r="E30" s="9" t="n"/>
      <c r="F30" s="10" t="n"/>
      <c r="G30" s="11">
        <f>IF(E30="","",IF(E30="Qualified",0.1,IF(E30="Needs agreed",0.25,IF(E30="Proposal sent",0.5,IF(E30="Negotiation",0.75,IF(E30="Verbal yes",0.9,IF(E30="Won",1,0)))))))</f>
        <v/>
      </c>
      <c r="H30" s="12">
        <f>IF(OR(F30="",G30=""),"",F30*G30)</f>
        <v/>
      </c>
      <c r="I30" s="13" t="n"/>
      <c r="J30" s="13" t="n"/>
      <c r="K30" s="14">
        <f>IF(OR(J30="",E30="Won",E30="Lost"),"",TODAY()-J30)</f>
        <v/>
      </c>
      <c r="L30" s="13" t="n"/>
      <c r="M30" s="9" t="n"/>
      <c r="N30" s="13" t="n"/>
      <c r="O30" s="15">
        <f>IF(OR(A30="",E30="Won",E30="Lost"),"",IF(AND(L30&lt;&gt;"",L30&lt;TODAY()),"Close date passed",IF(M30="","No next step",IF(AND(N30&lt;&gt;"",N30&lt;TODAY()),"Next step overdue",IF(AND(K30&lt;&gt;"",K30&gt;30),"Stuck","")))))</f>
        <v/>
      </c>
      <c r="P30" s="9" t="n"/>
    </row>
    <row r="31">
      <c r="A31" s="9" t="n"/>
      <c r="B31" s="9" t="n"/>
      <c r="C31" s="9" t="n"/>
      <c r="D31" s="9" t="n"/>
      <c r="E31" s="9" t="n"/>
      <c r="F31" s="10" t="n"/>
      <c r="G31" s="11">
        <f>IF(E31="","",IF(E31="Qualified",0.1,IF(E31="Needs agreed",0.25,IF(E31="Proposal sent",0.5,IF(E31="Negotiation",0.75,IF(E31="Verbal yes",0.9,IF(E31="Won",1,0)))))))</f>
        <v/>
      </c>
      <c r="H31" s="12">
        <f>IF(OR(F31="",G31=""),"",F31*G31)</f>
        <v/>
      </c>
      <c r="I31" s="13" t="n"/>
      <c r="J31" s="13" t="n"/>
      <c r="K31" s="14">
        <f>IF(OR(J31="",E31="Won",E31="Lost"),"",TODAY()-J31)</f>
        <v/>
      </c>
      <c r="L31" s="13" t="n"/>
      <c r="M31" s="9" t="n"/>
      <c r="N31" s="13" t="n"/>
      <c r="O31" s="15">
        <f>IF(OR(A31="",E31="Won",E31="Lost"),"",IF(AND(L31&lt;&gt;"",L31&lt;TODAY()),"Close date passed",IF(M31="","No next step",IF(AND(N31&lt;&gt;"",N31&lt;TODAY()),"Next step overdue",IF(AND(K31&lt;&gt;"",K31&gt;30),"Stuck","")))))</f>
        <v/>
      </c>
      <c r="P31" s="9" t="n"/>
    </row>
    <row r="32">
      <c r="A32" s="9" t="n"/>
      <c r="B32" s="9" t="n"/>
      <c r="C32" s="9" t="n"/>
      <c r="D32" s="9" t="n"/>
      <c r="E32" s="9" t="n"/>
      <c r="F32" s="10" t="n"/>
      <c r="G32" s="11">
        <f>IF(E32="","",IF(E32="Qualified",0.1,IF(E32="Needs agreed",0.25,IF(E32="Proposal sent",0.5,IF(E32="Negotiation",0.75,IF(E32="Verbal yes",0.9,IF(E32="Won",1,0)))))))</f>
        <v/>
      </c>
      <c r="H32" s="12">
        <f>IF(OR(F32="",G32=""),"",F32*G32)</f>
        <v/>
      </c>
      <c r="I32" s="13" t="n"/>
      <c r="J32" s="13" t="n"/>
      <c r="K32" s="14">
        <f>IF(OR(J32="",E32="Won",E32="Lost"),"",TODAY()-J32)</f>
        <v/>
      </c>
      <c r="L32" s="13" t="n"/>
      <c r="M32" s="9" t="n"/>
      <c r="N32" s="13" t="n"/>
      <c r="O32" s="15">
        <f>IF(OR(A32="",E32="Won",E32="Lost"),"",IF(AND(L32&lt;&gt;"",L32&lt;TODAY()),"Close date passed",IF(M32="","No next step",IF(AND(N32&lt;&gt;"",N32&lt;TODAY()),"Next step overdue",IF(AND(K32&lt;&gt;"",K32&gt;30),"Stuck","")))))</f>
        <v/>
      </c>
      <c r="P32" s="9" t="n"/>
    </row>
    <row r="33">
      <c r="A33" s="9" t="n"/>
      <c r="B33" s="9" t="n"/>
      <c r="C33" s="9" t="n"/>
      <c r="D33" s="9" t="n"/>
      <c r="E33" s="9" t="n"/>
      <c r="F33" s="10" t="n"/>
      <c r="G33" s="11">
        <f>IF(E33="","",IF(E33="Qualified",0.1,IF(E33="Needs agreed",0.25,IF(E33="Proposal sent",0.5,IF(E33="Negotiation",0.75,IF(E33="Verbal yes",0.9,IF(E33="Won",1,0)))))))</f>
        <v/>
      </c>
      <c r="H33" s="12">
        <f>IF(OR(F33="",G33=""),"",F33*G33)</f>
        <v/>
      </c>
      <c r="I33" s="13" t="n"/>
      <c r="J33" s="13" t="n"/>
      <c r="K33" s="14">
        <f>IF(OR(J33="",E33="Won",E33="Lost"),"",TODAY()-J33)</f>
        <v/>
      </c>
      <c r="L33" s="13" t="n"/>
      <c r="M33" s="9" t="n"/>
      <c r="N33" s="13" t="n"/>
      <c r="O33" s="15">
        <f>IF(OR(A33="",E33="Won",E33="Lost"),"",IF(AND(L33&lt;&gt;"",L33&lt;TODAY()),"Close date passed",IF(M33="","No next step",IF(AND(N33&lt;&gt;"",N33&lt;TODAY()),"Next step overdue",IF(AND(K33&lt;&gt;"",K33&gt;30),"Stuck","")))))</f>
        <v/>
      </c>
      <c r="P33" s="9" t="n"/>
    </row>
    <row r="34">
      <c r="A34" s="9" t="n"/>
      <c r="B34" s="9" t="n"/>
      <c r="C34" s="9" t="n"/>
      <c r="D34" s="9" t="n"/>
      <c r="E34" s="9" t="n"/>
      <c r="F34" s="10" t="n"/>
      <c r="G34" s="11">
        <f>IF(E34="","",IF(E34="Qualified",0.1,IF(E34="Needs agreed",0.25,IF(E34="Proposal sent",0.5,IF(E34="Negotiation",0.75,IF(E34="Verbal yes",0.9,IF(E34="Won",1,0)))))))</f>
        <v/>
      </c>
      <c r="H34" s="12">
        <f>IF(OR(F34="",G34=""),"",F34*G34)</f>
        <v/>
      </c>
      <c r="I34" s="13" t="n"/>
      <c r="J34" s="13" t="n"/>
      <c r="K34" s="14">
        <f>IF(OR(J34="",E34="Won",E34="Lost"),"",TODAY()-J34)</f>
        <v/>
      </c>
      <c r="L34" s="13" t="n"/>
      <c r="M34" s="9" t="n"/>
      <c r="N34" s="13" t="n"/>
      <c r="O34" s="15">
        <f>IF(OR(A34="",E34="Won",E34="Lost"),"",IF(AND(L34&lt;&gt;"",L34&lt;TODAY()),"Close date passed",IF(M34="","No next step",IF(AND(N34&lt;&gt;"",N34&lt;TODAY()),"Next step overdue",IF(AND(K34&lt;&gt;"",K34&gt;30),"Stuck","")))))</f>
        <v/>
      </c>
      <c r="P34" s="9" t="n"/>
    </row>
    <row r="35">
      <c r="A35" s="9" t="n"/>
      <c r="B35" s="9" t="n"/>
      <c r="C35" s="9" t="n"/>
      <c r="D35" s="9" t="n"/>
      <c r="E35" s="9" t="n"/>
      <c r="F35" s="10" t="n"/>
      <c r="G35" s="11">
        <f>IF(E35="","",IF(E35="Qualified",0.1,IF(E35="Needs agreed",0.25,IF(E35="Proposal sent",0.5,IF(E35="Negotiation",0.75,IF(E35="Verbal yes",0.9,IF(E35="Won",1,0)))))))</f>
        <v/>
      </c>
      <c r="H35" s="12">
        <f>IF(OR(F35="",G35=""),"",F35*G35)</f>
        <v/>
      </c>
      <c r="I35" s="13" t="n"/>
      <c r="J35" s="13" t="n"/>
      <c r="K35" s="14">
        <f>IF(OR(J35="",E35="Won",E35="Lost"),"",TODAY()-J35)</f>
        <v/>
      </c>
      <c r="L35" s="13" t="n"/>
      <c r="M35" s="9" t="n"/>
      <c r="N35" s="13" t="n"/>
      <c r="O35" s="15">
        <f>IF(OR(A35="",E35="Won",E35="Lost"),"",IF(AND(L35&lt;&gt;"",L35&lt;TODAY()),"Close date passed",IF(M35="","No next step",IF(AND(N35&lt;&gt;"",N35&lt;TODAY()),"Next step overdue",IF(AND(K35&lt;&gt;"",K35&gt;30),"Stuck","")))))</f>
        <v/>
      </c>
      <c r="P35" s="9" t="n"/>
    </row>
    <row r="36">
      <c r="A36" s="9" t="n"/>
      <c r="B36" s="9" t="n"/>
      <c r="C36" s="9" t="n"/>
      <c r="D36" s="9" t="n"/>
      <c r="E36" s="9" t="n"/>
      <c r="F36" s="10" t="n"/>
      <c r="G36" s="11">
        <f>IF(E36="","",IF(E36="Qualified",0.1,IF(E36="Needs agreed",0.25,IF(E36="Proposal sent",0.5,IF(E36="Negotiation",0.75,IF(E36="Verbal yes",0.9,IF(E36="Won",1,0)))))))</f>
        <v/>
      </c>
      <c r="H36" s="12">
        <f>IF(OR(F36="",G36=""),"",F36*G36)</f>
        <v/>
      </c>
      <c r="I36" s="13" t="n"/>
      <c r="J36" s="13" t="n"/>
      <c r="K36" s="14">
        <f>IF(OR(J36="",E36="Won",E36="Lost"),"",TODAY()-J36)</f>
        <v/>
      </c>
      <c r="L36" s="13" t="n"/>
      <c r="M36" s="9" t="n"/>
      <c r="N36" s="13" t="n"/>
      <c r="O36" s="15">
        <f>IF(OR(A36="",E36="Won",E36="Lost"),"",IF(AND(L36&lt;&gt;"",L36&lt;TODAY()),"Close date passed",IF(M36="","No next step",IF(AND(N36&lt;&gt;"",N36&lt;TODAY()),"Next step overdue",IF(AND(K36&lt;&gt;"",K36&gt;30),"Stuck","")))))</f>
        <v/>
      </c>
      <c r="P36" s="9" t="n"/>
    </row>
    <row r="37">
      <c r="A37" s="9" t="n"/>
      <c r="B37" s="9" t="n"/>
      <c r="C37" s="9" t="n"/>
      <c r="D37" s="9" t="n"/>
      <c r="E37" s="9" t="n"/>
      <c r="F37" s="10" t="n"/>
      <c r="G37" s="11">
        <f>IF(E37="","",IF(E37="Qualified",0.1,IF(E37="Needs agreed",0.25,IF(E37="Proposal sent",0.5,IF(E37="Negotiation",0.75,IF(E37="Verbal yes",0.9,IF(E37="Won",1,0)))))))</f>
        <v/>
      </c>
      <c r="H37" s="12">
        <f>IF(OR(F37="",G37=""),"",F37*G37)</f>
        <v/>
      </c>
      <c r="I37" s="13" t="n"/>
      <c r="J37" s="13" t="n"/>
      <c r="K37" s="14">
        <f>IF(OR(J37="",E37="Won",E37="Lost"),"",TODAY()-J37)</f>
        <v/>
      </c>
      <c r="L37" s="13" t="n"/>
      <c r="M37" s="9" t="n"/>
      <c r="N37" s="13" t="n"/>
      <c r="O37" s="15">
        <f>IF(OR(A37="",E37="Won",E37="Lost"),"",IF(AND(L37&lt;&gt;"",L37&lt;TODAY()),"Close date passed",IF(M37="","No next step",IF(AND(N37&lt;&gt;"",N37&lt;TODAY()),"Next step overdue",IF(AND(K37&lt;&gt;"",K37&gt;30),"Stuck","")))))</f>
        <v/>
      </c>
      <c r="P37" s="9" t="n"/>
    </row>
    <row r="38">
      <c r="A38" s="9" t="n"/>
      <c r="B38" s="9" t="n"/>
      <c r="C38" s="9" t="n"/>
      <c r="D38" s="9" t="n"/>
      <c r="E38" s="9" t="n"/>
      <c r="F38" s="10" t="n"/>
      <c r="G38" s="11">
        <f>IF(E38="","",IF(E38="Qualified",0.1,IF(E38="Needs agreed",0.25,IF(E38="Proposal sent",0.5,IF(E38="Negotiation",0.75,IF(E38="Verbal yes",0.9,IF(E38="Won",1,0)))))))</f>
        <v/>
      </c>
      <c r="H38" s="12">
        <f>IF(OR(F38="",G38=""),"",F38*G38)</f>
        <v/>
      </c>
      <c r="I38" s="13" t="n"/>
      <c r="J38" s="13" t="n"/>
      <c r="K38" s="14">
        <f>IF(OR(J38="",E38="Won",E38="Lost"),"",TODAY()-J38)</f>
        <v/>
      </c>
      <c r="L38" s="13" t="n"/>
      <c r="M38" s="9" t="n"/>
      <c r="N38" s="13" t="n"/>
      <c r="O38" s="15">
        <f>IF(OR(A38="",E38="Won",E38="Lost"),"",IF(AND(L38&lt;&gt;"",L38&lt;TODAY()),"Close date passed",IF(M38="","No next step",IF(AND(N38&lt;&gt;"",N38&lt;TODAY()),"Next step overdue",IF(AND(K38&lt;&gt;"",K38&gt;30),"Stuck","")))))</f>
        <v/>
      </c>
      <c r="P38" s="9" t="n"/>
    </row>
    <row r="39">
      <c r="A39" s="9" t="n"/>
      <c r="B39" s="9" t="n"/>
      <c r="C39" s="9" t="n"/>
      <c r="D39" s="9" t="n"/>
      <c r="E39" s="9" t="n"/>
      <c r="F39" s="10" t="n"/>
      <c r="G39" s="11">
        <f>IF(E39="","",IF(E39="Qualified",0.1,IF(E39="Needs agreed",0.25,IF(E39="Proposal sent",0.5,IF(E39="Negotiation",0.75,IF(E39="Verbal yes",0.9,IF(E39="Won",1,0)))))))</f>
        <v/>
      </c>
      <c r="H39" s="12">
        <f>IF(OR(F39="",G39=""),"",F39*G39)</f>
        <v/>
      </c>
      <c r="I39" s="13" t="n"/>
      <c r="J39" s="13" t="n"/>
      <c r="K39" s="14">
        <f>IF(OR(J39="",E39="Won",E39="Lost"),"",TODAY()-J39)</f>
        <v/>
      </c>
      <c r="L39" s="13" t="n"/>
      <c r="M39" s="9" t="n"/>
      <c r="N39" s="13" t="n"/>
      <c r="O39" s="15">
        <f>IF(OR(A39="",E39="Won",E39="Lost"),"",IF(AND(L39&lt;&gt;"",L39&lt;TODAY()),"Close date passed",IF(M39="","No next step",IF(AND(N39&lt;&gt;"",N39&lt;TODAY()),"Next step overdue",IF(AND(K39&lt;&gt;"",K39&gt;30),"Stuck","")))))</f>
        <v/>
      </c>
      <c r="P39" s="9" t="n"/>
    </row>
    <row r="40">
      <c r="A40" s="9" t="n"/>
      <c r="B40" s="9" t="n"/>
      <c r="C40" s="9" t="n"/>
      <c r="D40" s="9" t="n"/>
      <c r="E40" s="9" t="n"/>
      <c r="F40" s="10" t="n"/>
      <c r="G40" s="11">
        <f>IF(E40="","",IF(E40="Qualified",0.1,IF(E40="Needs agreed",0.25,IF(E40="Proposal sent",0.5,IF(E40="Negotiation",0.75,IF(E40="Verbal yes",0.9,IF(E40="Won",1,0)))))))</f>
        <v/>
      </c>
      <c r="H40" s="12">
        <f>IF(OR(F40="",G40=""),"",F40*G40)</f>
        <v/>
      </c>
      <c r="I40" s="13" t="n"/>
      <c r="J40" s="13" t="n"/>
      <c r="K40" s="14">
        <f>IF(OR(J40="",E40="Won",E40="Lost"),"",TODAY()-J40)</f>
        <v/>
      </c>
      <c r="L40" s="13" t="n"/>
      <c r="M40" s="9" t="n"/>
      <c r="N40" s="13" t="n"/>
      <c r="O40" s="15">
        <f>IF(OR(A40="",E40="Won",E40="Lost"),"",IF(AND(L40&lt;&gt;"",L40&lt;TODAY()),"Close date passed",IF(M40="","No next step",IF(AND(N40&lt;&gt;"",N40&lt;TODAY()),"Next step overdue",IF(AND(K40&lt;&gt;"",K40&gt;30),"Stuck","")))))</f>
        <v/>
      </c>
      <c r="P40" s="9" t="n"/>
    </row>
    <row r="41">
      <c r="A41" s="9" t="n"/>
      <c r="B41" s="9" t="n"/>
      <c r="C41" s="9" t="n"/>
      <c r="D41" s="9" t="n"/>
      <c r="E41" s="9" t="n"/>
      <c r="F41" s="10" t="n"/>
      <c r="G41" s="11">
        <f>IF(E41="","",IF(E41="Qualified",0.1,IF(E41="Needs agreed",0.25,IF(E41="Proposal sent",0.5,IF(E41="Negotiation",0.75,IF(E41="Verbal yes",0.9,IF(E41="Won",1,0)))))))</f>
        <v/>
      </c>
      <c r="H41" s="12">
        <f>IF(OR(F41="",G41=""),"",F41*G41)</f>
        <v/>
      </c>
      <c r="I41" s="13" t="n"/>
      <c r="J41" s="13" t="n"/>
      <c r="K41" s="14">
        <f>IF(OR(J41="",E41="Won",E41="Lost"),"",TODAY()-J41)</f>
        <v/>
      </c>
      <c r="L41" s="13" t="n"/>
      <c r="M41" s="9" t="n"/>
      <c r="N41" s="13" t="n"/>
      <c r="O41" s="15">
        <f>IF(OR(A41="",E41="Won",E41="Lost"),"",IF(AND(L41&lt;&gt;"",L41&lt;TODAY()),"Close date passed",IF(M41="","No next step",IF(AND(N41&lt;&gt;"",N41&lt;TODAY()),"Next step overdue",IF(AND(K41&lt;&gt;"",K41&gt;30),"Stuck","")))))</f>
        <v/>
      </c>
      <c r="P41" s="9" t="n"/>
    </row>
    <row r="42">
      <c r="A42" s="9" t="n"/>
      <c r="B42" s="9" t="n"/>
      <c r="C42" s="9" t="n"/>
      <c r="D42" s="9" t="n"/>
      <c r="E42" s="9" t="n"/>
      <c r="F42" s="10" t="n"/>
      <c r="G42" s="11">
        <f>IF(E42="","",IF(E42="Qualified",0.1,IF(E42="Needs agreed",0.25,IF(E42="Proposal sent",0.5,IF(E42="Negotiation",0.75,IF(E42="Verbal yes",0.9,IF(E42="Won",1,0)))))))</f>
        <v/>
      </c>
      <c r="H42" s="12">
        <f>IF(OR(F42="",G42=""),"",F42*G42)</f>
        <v/>
      </c>
      <c r="I42" s="13" t="n"/>
      <c r="J42" s="13" t="n"/>
      <c r="K42" s="14">
        <f>IF(OR(J42="",E42="Won",E42="Lost"),"",TODAY()-J42)</f>
        <v/>
      </c>
      <c r="L42" s="13" t="n"/>
      <c r="M42" s="9" t="n"/>
      <c r="N42" s="13" t="n"/>
      <c r="O42" s="15">
        <f>IF(OR(A42="",E42="Won",E42="Lost"),"",IF(AND(L42&lt;&gt;"",L42&lt;TODAY()),"Close date passed",IF(M42="","No next step",IF(AND(N42&lt;&gt;"",N42&lt;TODAY()),"Next step overdue",IF(AND(K42&lt;&gt;"",K42&gt;30),"Stuck","")))))</f>
        <v/>
      </c>
      <c r="P42" s="9" t="n"/>
    </row>
    <row r="43">
      <c r="A43" s="9" t="n"/>
      <c r="B43" s="9" t="n"/>
      <c r="C43" s="9" t="n"/>
      <c r="D43" s="9" t="n"/>
      <c r="E43" s="9" t="n"/>
      <c r="F43" s="10" t="n"/>
      <c r="G43" s="11">
        <f>IF(E43="","",IF(E43="Qualified",0.1,IF(E43="Needs agreed",0.25,IF(E43="Proposal sent",0.5,IF(E43="Negotiation",0.75,IF(E43="Verbal yes",0.9,IF(E43="Won",1,0)))))))</f>
        <v/>
      </c>
      <c r="H43" s="12">
        <f>IF(OR(F43="",G43=""),"",F43*G43)</f>
        <v/>
      </c>
      <c r="I43" s="13" t="n"/>
      <c r="J43" s="13" t="n"/>
      <c r="K43" s="14">
        <f>IF(OR(J43="",E43="Won",E43="Lost"),"",TODAY()-J43)</f>
        <v/>
      </c>
      <c r="L43" s="13" t="n"/>
      <c r="M43" s="9" t="n"/>
      <c r="N43" s="13" t="n"/>
      <c r="O43" s="15">
        <f>IF(OR(A43="",E43="Won",E43="Lost"),"",IF(AND(L43&lt;&gt;"",L43&lt;TODAY()),"Close date passed",IF(M43="","No next step",IF(AND(N43&lt;&gt;"",N43&lt;TODAY()),"Next step overdue",IF(AND(K43&lt;&gt;"",K43&gt;30),"Stuck","")))))</f>
        <v/>
      </c>
      <c r="P43" s="9" t="n"/>
    </row>
    <row r="44">
      <c r="A44" s="9" t="n"/>
      <c r="B44" s="9" t="n"/>
      <c r="C44" s="9" t="n"/>
      <c r="D44" s="9" t="n"/>
      <c r="E44" s="9" t="n"/>
      <c r="F44" s="10" t="n"/>
      <c r="G44" s="11">
        <f>IF(E44="","",IF(E44="Qualified",0.1,IF(E44="Needs agreed",0.25,IF(E44="Proposal sent",0.5,IF(E44="Negotiation",0.75,IF(E44="Verbal yes",0.9,IF(E44="Won",1,0)))))))</f>
        <v/>
      </c>
      <c r="H44" s="12">
        <f>IF(OR(F44="",G44=""),"",F44*G44)</f>
        <v/>
      </c>
      <c r="I44" s="13" t="n"/>
      <c r="J44" s="13" t="n"/>
      <c r="K44" s="14">
        <f>IF(OR(J44="",E44="Won",E44="Lost"),"",TODAY()-J44)</f>
        <v/>
      </c>
      <c r="L44" s="13" t="n"/>
      <c r="M44" s="9" t="n"/>
      <c r="N44" s="13" t="n"/>
      <c r="O44" s="15">
        <f>IF(OR(A44="",E44="Won",E44="Lost"),"",IF(AND(L44&lt;&gt;"",L44&lt;TODAY()),"Close date passed",IF(M44="","No next step",IF(AND(N44&lt;&gt;"",N44&lt;TODAY()),"Next step overdue",IF(AND(K44&lt;&gt;"",K44&gt;30),"Stuck","")))))</f>
        <v/>
      </c>
      <c r="P44" s="9" t="n"/>
    </row>
    <row r="45">
      <c r="A45" s="9" t="n"/>
      <c r="B45" s="9" t="n"/>
      <c r="C45" s="9" t="n"/>
      <c r="D45" s="9" t="n"/>
      <c r="E45" s="9" t="n"/>
      <c r="F45" s="10" t="n"/>
      <c r="G45" s="11">
        <f>IF(E45="","",IF(E45="Qualified",0.1,IF(E45="Needs agreed",0.25,IF(E45="Proposal sent",0.5,IF(E45="Negotiation",0.75,IF(E45="Verbal yes",0.9,IF(E45="Won",1,0)))))))</f>
        <v/>
      </c>
      <c r="H45" s="12">
        <f>IF(OR(F45="",G45=""),"",F45*G45)</f>
        <v/>
      </c>
      <c r="I45" s="13" t="n"/>
      <c r="J45" s="13" t="n"/>
      <c r="K45" s="14">
        <f>IF(OR(J45="",E45="Won",E45="Lost"),"",TODAY()-J45)</f>
        <v/>
      </c>
      <c r="L45" s="13" t="n"/>
      <c r="M45" s="9" t="n"/>
      <c r="N45" s="13" t="n"/>
      <c r="O45" s="15">
        <f>IF(OR(A45="",E45="Won",E45="Lost"),"",IF(AND(L45&lt;&gt;"",L45&lt;TODAY()),"Close date passed",IF(M45="","No next step",IF(AND(N45&lt;&gt;"",N45&lt;TODAY()),"Next step overdue",IF(AND(K45&lt;&gt;"",K45&gt;30),"Stuck","")))))</f>
        <v/>
      </c>
      <c r="P45" s="9" t="n"/>
    </row>
    <row r="46">
      <c r="A46" s="9" t="n"/>
      <c r="B46" s="9" t="n"/>
      <c r="C46" s="9" t="n"/>
      <c r="D46" s="9" t="n"/>
      <c r="E46" s="9" t="n"/>
      <c r="F46" s="10" t="n"/>
      <c r="G46" s="11">
        <f>IF(E46="","",IF(E46="Qualified",0.1,IF(E46="Needs agreed",0.25,IF(E46="Proposal sent",0.5,IF(E46="Negotiation",0.75,IF(E46="Verbal yes",0.9,IF(E46="Won",1,0)))))))</f>
        <v/>
      </c>
      <c r="H46" s="12">
        <f>IF(OR(F46="",G46=""),"",F46*G46)</f>
        <v/>
      </c>
      <c r="I46" s="13" t="n"/>
      <c r="J46" s="13" t="n"/>
      <c r="K46" s="14">
        <f>IF(OR(J46="",E46="Won",E46="Lost"),"",TODAY()-J46)</f>
        <v/>
      </c>
      <c r="L46" s="13" t="n"/>
      <c r="M46" s="9" t="n"/>
      <c r="N46" s="13" t="n"/>
      <c r="O46" s="15">
        <f>IF(OR(A46="",E46="Won",E46="Lost"),"",IF(AND(L46&lt;&gt;"",L46&lt;TODAY()),"Close date passed",IF(M46="","No next step",IF(AND(N46&lt;&gt;"",N46&lt;TODAY()),"Next step overdue",IF(AND(K46&lt;&gt;"",K46&gt;30),"Stuck","")))))</f>
        <v/>
      </c>
      <c r="P46" s="9" t="n"/>
    </row>
    <row r="47">
      <c r="A47" s="9" t="n"/>
      <c r="B47" s="9" t="n"/>
      <c r="C47" s="9" t="n"/>
      <c r="D47" s="9" t="n"/>
      <c r="E47" s="9" t="n"/>
      <c r="F47" s="10" t="n"/>
      <c r="G47" s="11">
        <f>IF(E47="","",IF(E47="Qualified",0.1,IF(E47="Needs agreed",0.25,IF(E47="Proposal sent",0.5,IF(E47="Negotiation",0.75,IF(E47="Verbal yes",0.9,IF(E47="Won",1,0)))))))</f>
        <v/>
      </c>
      <c r="H47" s="12">
        <f>IF(OR(F47="",G47=""),"",F47*G47)</f>
        <v/>
      </c>
      <c r="I47" s="13" t="n"/>
      <c r="J47" s="13" t="n"/>
      <c r="K47" s="14">
        <f>IF(OR(J47="",E47="Won",E47="Lost"),"",TODAY()-J47)</f>
        <v/>
      </c>
      <c r="L47" s="13" t="n"/>
      <c r="M47" s="9" t="n"/>
      <c r="N47" s="13" t="n"/>
      <c r="O47" s="15">
        <f>IF(OR(A47="",E47="Won",E47="Lost"),"",IF(AND(L47&lt;&gt;"",L47&lt;TODAY()),"Close date passed",IF(M47="","No next step",IF(AND(N47&lt;&gt;"",N47&lt;TODAY()),"Next step overdue",IF(AND(K47&lt;&gt;"",K47&gt;30),"Stuck","")))))</f>
        <v/>
      </c>
      <c r="P47" s="9" t="n"/>
    </row>
    <row r="48">
      <c r="A48" s="9" t="n"/>
      <c r="B48" s="9" t="n"/>
      <c r="C48" s="9" t="n"/>
      <c r="D48" s="9" t="n"/>
      <c r="E48" s="9" t="n"/>
      <c r="F48" s="10" t="n"/>
      <c r="G48" s="11">
        <f>IF(E48="","",IF(E48="Qualified",0.1,IF(E48="Needs agreed",0.25,IF(E48="Proposal sent",0.5,IF(E48="Negotiation",0.75,IF(E48="Verbal yes",0.9,IF(E48="Won",1,0)))))))</f>
        <v/>
      </c>
      <c r="H48" s="12">
        <f>IF(OR(F48="",G48=""),"",F48*G48)</f>
        <v/>
      </c>
      <c r="I48" s="13" t="n"/>
      <c r="J48" s="13" t="n"/>
      <c r="K48" s="14">
        <f>IF(OR(J48="",E48="Won",E48="Lost"),"",TODAY()-J48)</f>
        <v/>
      </c>
      <c r="L48" s="13" t="n"/>
      <c r="M48" s="9" t="n"/>
      <c r="N48" s="13" t="n"/>
      <c r="O48" s="15">
        <f>IF(OR(A48="",E48="Won",E48="Lost"),"",IF(AND(L48&lt;&gt;"",L48&lt;TODAY()),"Close date passed",IF(M48="","No next step",IF(AND(N48&lt;&gt;"",N48&lt;TODAY()),"Next step overdue",IF(AND(K48&lt;&gt;"",K48&gt;30),"Stuck","")))))</f>
        <v/>
      </c>
      <c r="P48" s="9" t="n"/>
    </row>
    <row r="49">
      <c r="A49" s="9" t="n"/>
      <c r="B49" s="9" t="n"/>
      <c r="C49" s="9" t="n"/>
      <c r="D49" s="9" t="n"/>
      <c r="E49" s="9" t="n"/>
      <c r="F49" s="10" t="n"/>
      <c r="G49" s="11">
        <f>IF(E49="","",IF(E49="Qualified",0.1,IF(E49="Needs agreed",0.25,IF(E49="Proposal sent",0.5,IF(E49="Negotiation",0.75,IF(E49="Verbal yes",0.9,IF(E49="Won",1,0)))))))</f>
        <v/>
      </c>
      <c r="H49" s="12">
        <f>IF(OR(F49="",G49=""),"",F49*G49)</f>
        <v/>
      </c>
      <c r="I49" s="13" t="n"/>
      <c r="J49" s="13" t="n"/>
      <c r="K49" s="14">
        <f>IF(OR(J49="",E49="Won",E49="Lost"),"",TODAY()-J49)</f>
        <v/>
      </c>
      <c r="L49" s="13" t="n"/>
      <c r="M49" s="9" t="n"/>
      <c r="N49" s="13" t="n"/>
      <c r="O49" s="15">
        <f>IF(OR(A49="",E49="Won",E49="Lost"),"",IF(AND(L49&lt;&gt;"",L49&lt;TODAY()),"Close date passed",IF(M49="","No next step",IF(AND(N49&lt;&gt;"",N49&lt;TODAY()),"Next step overdue",IF(AND(K49&lt;&gt;"",K49&gt;30),"Stuck","")))))</f>
        <v/>
      </c>
      <c r="P49" s="9" t="n"/>
    </row>
    <row r="50">
      <c r="A50" s="9" t="n"/>
      <c r="B50" s="9" t="n"/>
      <c r="C50" s="9" t="n"/>
      <c r="D50" s="9" t="n"/>
      <c r="E50" s="9" t="n"/>
      <c r="F50" s="10" t="n"/>
      <c r="G50" s="11">
        <f>IF(E50="","",IF(E50="Qualified",0.1,IF(E50="Needs agreed",0.25,IF(E50="Proposal sent",0.5,IF(E50="Negotiation",0.75,IF(E50="Verbal yes",0.9,IF(E50="Won",1,0)))))))</f>
        <v/>
      </c>
      <c r="H50" s="12">
        <f>IF(OR(F50="",G50=""),"",F50*G50)</f>
        <v/>
      </c>
      <c r="I50" s="13" t="n"/>
      <c r="J50" s="13" t="n"/>
      <c r="K50" s="14">
        <f>IF(OR(J50="",E50="Won",E50="Lost"),"",TODAY()-J50)</f>
        <v/>
      </c>
      <c r="L50" s="13" t="n"/>
      <c r="M50" s="9" t="n"/>
      <c r="N50" s="13" t="n"/>
      <c r="O50" s="15">
        <f>IF(OR(A50="",E50="Won",E50="Lost"),"",IF(AND(L50&lt;&gt;"",L50&lt;TODAY()),"Close date passed",IF(M50="","No next step",IF(AND(N50&lt;&gt;"",N50&lt;TODAY()),"Next step overdue",IF(AND(K50&lt;&gt;"",K50&gt;30),"Stuck","")))))</f>
        <v/>
      </c>
      <c r="P50" s="9" t="n"/>
    </row>
    <row r="51">
      <c r="A51" s="9" t="n"/>
      <c r="B51" s="9" t="n"/>
      <c r="C51" s="9" t="n"/>
      <c r="D51" s="9" t="n"/>
      <c r="E51" s="9" t="n"/>
      <c r="F51" s="10" t="n"/>
      <c r="G51" s="11">
        <f>IF(E51="","",IF(E51="Qualified",0.1,IF(E51="Needs agreed",0.25,IF(E51="Proposal sent",0.5,IF(E51="Negotiation",0.75,IF(E51="Verbal yes",0.9,IF(E51="Won",1,0)))))))</f>
        <v/>
      </c>
      <c r="H51" s="12">
        <f>IF(OR(F51="",G51=""),"",F51*G51)</f>
        <v/>
      </c>
      <c r="I51" s="13" t="n"/>
      <c r="J51" s="13" t="n"/>
      <c r="K51" s="14">
        <f>IF(OR(J51="",E51="Won",E51="Lost"),"",TODAY()-J51)</f>
        <v/>
      </c>
      <c r="L51" s="13" t="n"/>
      <c r="M51" s="9" t="n"/>
      <c r="N51" s="13" t="n"/>
      <c r="O51" s="15">
        <f>IF(OR(A51="",E51="Won",E51="Lost"),"",IF(AND(L51&lt;&gt;"",L51&lt;TODAY()),"Close date passed",IF(M51="","No next step",IF(AND(N51&lt;&gt;"",N51&lt;TODAY()),"Next step overdue",IF(AND(K51&lt;&gt;"",K51&gt;30),"Stuck","")))))</f>
        <v/>
      </c>
      <c r="P51" s="9" t="n"/>
    </row>
    <row r="52">
      <c r="A52" s="9" t="n"/>
      <c r="B52" s="9" t="n"/>
      <c r="C52" s="9" t="n"/>
      <c r="D52" s="9" t="n"/>
      <c r="E52" s="9" t="n"/>
      <c r="F52" s="10" t="n"/>
      <c r="G52" s="11">
        <f>IF(E52="","",IF(E52="Qualified",0.1,IF(E52="Needs agreed",0.25,IF(E52="Proposal sent",0.5,IF(E52="Negotiation",0.75,IF(E52="Verbal yes",0.9,IF(E52="Won",1,0)))))))</f>
        <v/>
      </c>
      <c r="H52" s="12">
        <f>IF(OR(F52="",G52=""),"",F52*G52)</f>
        <v/>
      </c>
      <c r="I52" s="13" t="n"/>
      <c r="J52" s="13" t="n"/>
      <c r="K52" s="14">
        <f>IF(OR(J52="",E52="Won",E52="Lost"),"",TODAY()-J52)</f>
        <v/>
      </c>
      <c r="L52" s="13" t="n"/>
      <c r="M52" s="9" t="n"/>
      <c r="N52" s="13" t="n"/>
      <c r="O52" s="15">
        <f>IF(OR(A52="",E52="Won",E52="Lost"),"",IF(AND(L52&lt;&gt;"",L52&lt;TODAY()),"Close date passed",IF(M52="","No next step",IF(AND(N52&lt;&gt;"",N52&lt;TODAY()),"Next step overdue",IF(AND(K52&lt;&gt;"",K52&gt;30),"Stuck","")))))</f>
        <v/>
      </c>
      <c r="P52" s="9" t="n"/>
    </row>
    <row r="53">
      <c r="A53" s="9" t="n"/>
      <c r="B53" s="9" t="n"/>
      <c r="C53" s="9" t="n"/>
      <c r="D53" s="9" t="n"/>
      <c r="E53" s="9" t="n"/>
      <c r="F53" s="10" t="n"/>
      <c r="G53" s="11">
        <f>IF(E53="","",IF(E53="Qualified",0.1,IF(E53="Needs agreed",0.25,IF(E53="Proposal sent",0.5,IF(E53="Negotiation",0.75,IF(E53="Verbal yes",0.9,IF(E53="Won",1,0)))))))</f>
        <v/>
      </c>
      <c r="H53" s="12">
        <f>IF(OR(F53="",G53=""),"",F53*G53)</f>
        <v/>
      </c>
      <c r="I53" s="13" t="n"/>
      <c r="J53" s="13" t="n"/>
      <c r="K53" s="14">
        <f>IF(OR(J53="",E53="Won",E53="Lost"),"",TODAY()-J53)</f>
        <v/>
      </c>
      <c r="L53" s="13" t="n"/>
      <c r="M53" s="9" t="n"/>
      <c r="N53" s="13" t="n"/>
      <c r="O53" s="15">
        <f>IF(OR(A53="",E53="Won",E53="Lost"),"",IF(AND(L53&lt;&gt;"",L53&lt;TODAY()),"Close date passed",IF(M53="","No next step",IF(AND(N53&lt;&gt;"",N53&lt;TODAY()),"Next step overdue",IF(AND(K53&lt;&gt;"",K53&gt;30),"Stuck","")))))</f>
        <v/>
      </c>
      <c r="P53" s="9" t="n"/>
    </row>
    <row r="54">
      <c r="A54" s="9" t="n"/>
      <c r="B54" s="9" t="n"/>
      <c r="C54" s="9" t="n"/>
      <c r="D54" s="9" t="n"/>
      <c r="E54" s="9" t="n"/>
      <c r="F54" s="10" t="n"/>
      <c r="G54" s="11">
        <f>IF(E54="","",IF(E54="Qualified",0.1,IF(E54="Needs agreed",0.25,IF(E54="Proposal sent",0.5,IF(E54="Negotiation",0.75,IF(E54="Verbal yes",0.9,IF(E54="Won",1,0)))))))</f>
        <v/>
      </c>
      <c r="H54" s="12">
        <f>IF(OR(F54="",G54=""),"",F54*G54)</f>
        <v/>
      </c>
      <c r="I54" s="13" t="n"/>
      <c r="J54" s="13" t="n"/>
      <c r="K54" s="14">
        <f>IF(OR(J54="",E54="Won",E54="Lost"),"",TODAY()-J54)</f>
        <v/>
      </c>
      <c r="L54" s="13" t="n"/>
      <c r="M54" s="9" t="n"/>
      <c r="N54" s="13" t="n"/>
      <c r="O54" s="15">
        <f>IF(OR(A54="",E54="Won",E54="Lost"),"",IF(AND(L54&lt;&gt;"",L54&lt;TODAY()),"Close date passed",IF(M54="","No next step",IF(AND(N54&lt;&gt;"",N54&lt;TODAY()),"Next step overdue",IF(AND(K54&lt;&gt;"",K54&gt;30),"Stuck","")))))</f>
        <v/>
      </c>
      <c r="P54" s="9" t="n"/>
    </row>
    <row r="55">
      <c r="A55" s="9" t="n"/>
      <c r="B55" s="9" t="n"/>
      <c r="C55" s="9" t="n"/>
      <c r="D55" s="9" t="n"/>
      <c r="E55" s="9" t="n"/>
      <c r="F55" s="10" t="n"/>
      <c r="G55" s="11">
        <f>IF(E55="","",IF(E55="Qualified",0.1,IF(E55="Needs agreed",0.25,IF(E55="Proposal sent",0.5,IF(E55="Negotiation",0.75,IF(E55="Verbal yes",0.9,IF(E55="Won",1,0)))))))</f>
        <v/>
      </c>
      <c r="H55" s="12">
        <f>IF(OR(F55="",G55=""),"",F55*G55)</f>
        <v/>
      </c>
      <c r="I55" s="13" t="n"/>
      <c r="J55" s="13" t="n"/>
      <c r="K55" s="14">
        <f>IF(OR(J55="",E55="Won",E55="Lost"),"",TODAY()-J55)</f>
        <v/>
      </c>
      <c r="L55" s="13" t="n"/>
      <c r="M55" s="9" t="n"/>
      <c r="N55" s="13" t="n"/>
      <c r="O55" s="15">
        <f>IF(OR(A55="",E55="Won",E55="Lost"),"",IF(AND(L55&lt;&gt;"",L55&lt;TODAY()),"Close date passed",IF(M55="","No next step",IF(AND(N55&lt;&gt;"",N55&lt;TODAY()),"Next step overdue",IF(AND(K55&lt;&gt;"",K55&gt;30),"Stuck","")))))</f>
        <v/>
      </c>
      <c r="P55" s="9" t="n"/>
    </row>
    <row r="56">
      <c r="A56" s="9" t="n"/>
      <c r="B56" s="9" t="n"/>
      <c r="C56" s="9" t="n"/>
      <c r="D56" s="9" t="n"/>
      <c r="E56" s="9" t="n"/>
      <c r="F56" s="10" t="n"/>
      <c r="G56" s="11">
        <f>IF(E56="","",IF(E56="Qualified",0.1,IF(E56="Needs agreed",0.25,IF(E56="Proposal sent",0.5,IF(E56="Negotiation",0.75,IF(E56="Verbal yes",0.9,IF(E56="Won",1,0)))))))</f>
        <v/>
      </c>
      <c r="H56" s="12">
        <f>IF(OR(F56="",G56=""),"",F56*G56)</f>
        <v/>
      </c>
      <c r="I56" s="13" t="n"/>
      <c r="J56" s="13" t="n"/>
      <c r="K56" s="14">
        <f>IF(OR(J56="",E56="Won",E56="Lost"),"",TODAY()-J56)</f>
        <v/>
      </c>
      <c r="L56" s="13" t="n"/>
      <c r="M56" s="9" t="n"/>
      <c r="N56" s="13" t="n"/>
      <c r="O56" s="15">
        <f>IF(OR(A56="",E56="Won",E56="Lost"),"",IF(AND(L56&lt;&gt;"",L56&lt;TODAY()),"Close date passed",IF(M56="","No next step",IF(AND(N56&lt;&gt;"",N56&lt;TODAY()),"Next step overdue",IF(AND(K56&lt;&gt;"",K56&gt;30),"Stuck","")))))</f>
        <v/>
      </c>
      <c r="P56" s="9" t="n"/>
    </row>
    <row r="57">
      <c r="A57" s="9" t="n"/>
      <c r="B57" s="9" t="n"/>
      <c r="C57" s="9" t="n"/>
      <c r="D57" s="9" t="n"/>
      <c r="E57" s="9" t="n"/>
      <c r="F57" s="10" t="n"/>
      <c r="G57" s="11">
        <f>IF(E57="","",IF(E57="Qualified",0.1,IF(E57="Needs agreed",0.25,IF(E57="Proposal sent",0.5,IF(E57="Negotiation",0.75,IF(E57="Verbal yes",0.9,IF(E57="Won",1,0)))))))</f>
        <v/>
      </c>
      <c r="H57" s="12">
        <f>IF(OR(F57="",G57=""),"",F57*G57)</f>
        <v/>
      </c>
      <c r="I57" s="13" t="n"/>
      <c r="J57" s="13" t="n"/>
      <c r="K57" s="14">
        <f>IF(OR(J57="",E57="Won",E57="Lost"),"",TODAY()-J57)</f>
        <v/>
      </c>
      <c r="L57" s="13" t="n"/>
      <c r="M57" s="9" t="n"/>
      <c r="N57" s="13" t="n"/>
      <c r="O57" s="15">
        <f>IF(OR(A57="",E57="Won",E57="Lost"),"",IF(AND(L57&lt;&gt;"",L57&lt;TODAY()),"Close date passed",IF(M57="","No next step",IF(AND(N57&lt;&gt;"",N57&lt;TODAY()),"Next step overdue",IF(AND(K57&lt;&gt;"",K57&gt;30),"Stuck","")))))</f>
        <v/>
      </c>
      <c r="P57" s="9" t="n"/>
    </row>
    <row r="58">
      <c r="A58" s="9" t="n"/>
      <c r="B58" s="9" t="n"/>
      <c r="C58" s="9" t="n"/>
      <c r="D58" s="9" t="n"/>
      <c r="E58" s="9" t="n"/>
      <c r="F58" s="10" t="n"/>
      <c r="G58" s="11">
        <f>IF(E58="","",IF(E58="Qualified",0.1,IF(E58="Needs agreed",0.25,IF(E58="Proposal sent",0.5,IF(E58="Negotiation",0.75,IF(E58="Verbal yes",0.9,IF(E58="Won",1,0)))))))</f>
        <v/>
      </c>
      <c r="H58" s="12">
        <f>IF(OR(F58="",G58=""),"",F58*G58)</f>
        <v/>
      </c>
      <c r="I58" s="13" t="n"/>
      <c r="J58" s="13" t="n"/>
      <c r="K58" s="14">
        <f>IF(OR(J58="",E58="Won",E58="Lost"),"",TODAY()-J58)</f>
        <v/>
      </c>
      <c r="L58" s="13" t="n"/>
      <c r="M58" s="9" t="n"/>
      <c r="N58" s="13" t="n"/>
      <c r="O58" s="15">
        <f>IF(OR(A58="",E58="Won",E58="Lost"),"",IF(AND(L58&lt;&gt;"",L58&lt;TODAY()),"Close date passed",IF(M58="","No next step",IF(AND(N58&lt;&gt;"",N58&lt;TODAY()),"Next step overdue",IF(AND(K58&lt;&gt;"",K58&gt;30),"Stuck","")))))</f>
        <v/>
      </c>
      <c r="P58" s="9" t="n"/>
    </row>
    <row r="59">
      <c r="A59" s="9" t="n"/>
      <c r="B59" s="9" t="n"/>
      <c r="C59" s="9" t="n"/>
      <c r="D59" s="9" t="n"/>
      <c r="E59" s="9" t="n"/>
      <c r="F59" s="10" t="n"/>
      <c r="G59" s="11">
        <f>IF(E59="","",IF(E59="Qualified",0.1,IF(E59="Needs agreed",0.25,IF(E59="Proposal sent",0.5,IF(E59="Negotiation",0.75,IF(E59="Verbal yes",0.9,IF(E59="Won",1,0)))))))</f>
        <v/>
      </c>
      <c r="H59" s="12">
        <f>IF(OR(F59="",G59=""),"",F59*G59)</f>
        <v/>
      </c>
      <c r="I59" s="13" t="n"/>
      <c r="J59" s="13" t="n"/>
      <c r="K59" s="14">
        <f>IF(OR(J59="",E59="Won",E59="Lost"),"",TODAY()-J59)</f>
        <v/>
      </c>
      <c r="L59" s="13" t="n"/>
      <c r="M59" s="9" t="n"/>
      <c r="N59" s="13" t="n"/>
      <c r="O59" s="15">
        <f>IF(OR(A59="",E59="Won",E59="Lost"),"",IF(AND(L59&lt;&gt;"",L59&lt;TODAY()),"Close date passed",IF(M59="","No next step",IF(AND(N59&lt;&gt;"",N59&lt;TODAY()),"Next step overdue",IF(AND(K59&lt;&gt;"",K59&gt;30),"Stuck","")))))</f>
        <v/>
      </c>
      <c r="P59" s="9" t="n"/>
    </row>
    <row r="60">
      <c r="A60" s="9" t="n"/>
      <c r="B60" s="9" t="n"/>
      <c r="C60" s="9" t="n"/>
      <c r="D60" s="9" t="n"/>
      <c r="E60" s="9" t="n"/>
      <c r="F60" s="10" t="n"/>
      <c r="G60" s="11">
        <f>IF(E60="","",IF(E60="Qualified",0.1,IF(E60="Needs agreed",0.25,IF(E60="Proposal sent",0.5,IF(E60="Negotiation",0.75,IF(E60="Verbal yes",0.9,IF(E60="Won",1,0)))))))</f>
        <v/>
      </c>
      <c r="H60" s="12">
        <f>IF(OR(F60="",G60=""),"",F60*G60)</f>
        <v/>
      </c>
      <c r="I60" s="13" t="n"/>
      <c r="J60" s="13" t="n"/>
      <c r="K60" s="14">
        <f>IF(OR(J60="",E60="Won",E60="Lost"),"",TODAY()-J60)</f>
        <v/>
      </c>
      <c r="L60" s="13" t="n"/>
      <c r="M60" s="9" t="n"/>
      <c r="N60" s="13" t="n"/>
      <c r="O60" s="15">
        <f>IF(OR(A60="",E60="Won",E60="Lost"),"",IF(AND(L60&lt;&gt;"",L60&lt;TODAY()),"Close date passed",IF(M60="","No next step",IF(AND(N60&lt;&gt;"",N60&lt;TODAY()),"Next step overdue",IF(AND(K60&lt;&gt;"",K60&gt;30),"Stuck","")))))</f>
        <v/>
      </c>
      <c r="P60" s="9" t="n"/>
    </row>
    <row r="61">
      <c r="A61" s="9" t="n"/>
      <c r="B61" s="9" t="n"/>
      <c r="C61" s="9" t="n"/>
      <c r="D61" s="9" t="n"/>
      <c r="E61" s="9" t="n"/>
      <c r="F61" s="10" t="n"/>
      <c r="G61" s="11">
        <f>IF(E61="","",IF(E61="Qualified",0.1,IF(E61="Needs agreed",0.25,IF(E61="Proposal sent",0.5,IF(E61="Negotiation",0.75,IF(E61="Verbal yes",0.9,IF(E61="Won",1,0)))))))</f>
        <v/>
      </c>
      <c r="H61" s="12">
        <f>IF(OR(F61="",G61=""),"",F61*G61)</f>
        <v/>
      </c>
      <c r="I61" s="13" t="n"/>
      <c r="J61" s="13" t="n"/>
      <c r="K61" s="14">
        <f>IF(OR(J61="",E61="Won",E61="Lost"),"",TODAY()-J61)</f>
        <v/>
      </c>
      <c r="L61" s="13" t="n"/>
      <c r="M61" s="9" t="n"/>
      <c r="N61" s="13" t="n"/>
      <c r="O61" s="15">
        <f>IF(OR(A61="",E61="Won",E61="Lost"),"",IF(AND(L61&lt;&gt;"",L61&lt;TODAY()),"Close date passed",IF(M61="","No next step",IF(AND(N61&lt;&gt;"",N61&lt;TODAY()),"Next step overdue",IF(AND(K61&lt;&gt;"",K61&gt;30),"Stuck","")))))</f>
        <v/>
      </c>
      <c r="P61" s="9" t="n"/>
    </row>
    <row r="62">
      <c r="A62" s="9" t="n"/>
      <c r="B62" s="9" t="n"/>
      <c r="C62" s="9" t="n"/>
      <c r="D62" s="9" t="n"/>
      <c r="E62" s="9" t="n"/>
      <c r="F62" s="10" t="n"/>
      <c r="G62" s="11">
        <f>IF(E62="","",IF(E62="Qualified",0.1,IF(E62="Needs agreed",0.25,IF(E62="Proposal sent",0.5,IF(E62="Negotiation",0.75,IF(E62="Verbal yes",0.9,IF(E62="Won",1,0)))))))</f>
        <v/>
      </c>
      <c r="H62" s="12">
        <f>IF(OR(F62="",G62=""),"",F62*G62)</f>
        <v/>
      </c>
      <c r="I62" s="13" t="n"/>
      <c r="J62" s="13" t="n"/>
      <c r="K62" s="14">
        <f>IF(OR(J62="",E62="Won",E62="Lost"),"",TODAY()-J62)</f>
        <v/>
      </c>
      <c r="L62" s="13" t="n"/>
      <c r="M62" s="9" t="n"/>
      <c r="N62" s="13" t="n"/>
      <c r="O62" s="15">
        <f>IF(OR(A62="",E62="Won",E62="Lost"),"",IF(AND(L62&lt;&gt;"",L62&lt;TODAY()),"Close date passed",IF(M62="","No next step",IF(AND(N62&lt;&gt;"",N62&lt;TODAY()),"Next step overdue",IF(AND(K62&lt;&gt;"",K62&gt;30),"Stuck","")))))</f>
        <v/>
      </c>
      <c r="P62" s="9" t="n"/>
    </row>
    <row r="63">
      <c r="A63" s="9" t="n"/>
      <c r="B63" s="9" t="n"/>
      <c r="C63" s="9" t="n"/>
      <c r="D63" s="9" t="n"/>
      <c r="E63" s="9" t="n"/>
      <c r="F63" s="10" t="n"/>
      <c r="G63" s="11">
        <f>IF(E63="","",IF(E63="Qualified",0.1,IF(E63="Needs agreed",0.25,IF(E63="Proposal sent",0.5,IF(E63="Negotiation",0.75,IF(E63="Verbal yes",0.9,IF(E63="Won",1,0)))))))</f>
        <v/>
      </c>
      <c r="H63" s="12">
        <f>IF(OR(F63="",G63=""),"",F63*G63)</f>
        <v/>
      </c>
      <c r="I63" s="13" t="n"/>
      <c r="J63" s="13" t="n"/>
      <c r="K63" s="14">
        <f>IF(OR(J63="",E63="Won",E63="Lost"),"",TODAY()-J63)</f>
        <v/>
      </c>
      <c r="L63" s="13" t="n"/>
      <c r="M63" s="9" t="n"/>
      <c r="N63" s="13" t="n"/>
      <c r="O63" s="15">
        <f>IF(OR(A63="",E63="Won",E63="Lost"),"",IF(AND(L63&lt;&gt;"",L63&lt;TODAY()),"Close date passed",IF(M63="","No next step",IF(AND(N63&lt;&gt;"",N63&lt;TODAY()),"Next step overdue",IF(AND(K63&lt;&gt;"",K63&gt;30),"Stuck","")))))</f>
        <v/>
      </c>
      <c r="P63" s="9" t="n"/>
    </row>
    <row r="64">
      <c r="A64" s="9" t="n"/>
      <c r="B64" s="9" t="n"/>
      <c r="C64" s="9" t="n"/>
      <c r="D64" s="9" t="n"/>
      <c r="E64" s="9" t="n"/>
      <c r="F64" s="10" t="n"/>
      <c r="G64" s="11">
        <f>IF(E64="","",IF(E64="Qualified",0.1,IF(E64="Needs agreed",0.25,IF(E64="Proposal sent",0.5,IF(E64="Negotiation",0.75,IF(E64="Verbal yes",0.9,IF(E64="Won",1,0)))))))</f>
        <v/>
      </c>
      <c r="H64" s="12">
        <f>IF(OR(F64="",G64=""),"",F64*G64)</f>
        <v/>
      </c>
      <c r="I64" s="13" t="n"/>
      <c r="J64" s="13" t="n"/>
      <c r="K64" s="14">
        <f>IF(OR(J64="",E64="Won",E64="Lost"),"",TODAY()-J64)</f>
        <v/>
      </c>
      <c r="L64" s="13" t="n"/>
      <c r="M64" s="9" t="n"/>
      <c r="N64" s="13" t="n"/>
      <c r="O64" s="15">
        <f>IF(OR(A64="",E64="Won",E64="Lost"),"",IF(AND(L64&lt;&gt;"",L64&lt;TODAY()),"Close date passed",IF(M64="","No next step",IF(AND(N64&lt;&gt;"",N64&lt;TODAY()),"Next step overdue",IF(AND(K64&lt;&gt;"",K64&gt;30),"Stuck","")))))</f>
        <v/>
      </c>
      <c r="P64" s="9" t="n"/>
    </row>
    <row r="65">
      <c r="A65" s="9" t="n"/>
      <c r="B65" s="9" t="n"/>
      <c r="C65" s="9" t="n"/>
      <c r="D65" s="9" t="n"/>
      <c r="E65" s="9" t="n"/>
      <c r="F65" s="10" t="n"/>
      <c r="G65" s="11">
        <f>IF(E65="","",IF(E65="Qualified",0.1,IF(E65="Needs agreed",0.25,IF(E65="Proposal sent",0.5,IF(E65="Negotiation",0.75,IF(E65="Verbal yes",0.9,IF(E65="Won",1,0)))))))</f>
        <v/>
      </c>
      <c r="H65" s="12">
        <f>IF(OR(F65="",G65=""),"",F65*G65)</f>
        <v/>
      </c>
      <c r="I65" s="13" t="n"/>
      <c r="J65" s="13" t="n"/>
      <c r="K65" s="14">
        <f>IF(OR(J65="",E65="Won",E65="Lost"),"",TODAY()-J65)</f>
        <v/>
      </c>
      <c r="L65" s="13" t="n"/>
      <c r="M65" s="9" t="n"/>
      <c r="N65" s="13" t="n"/>
      <c r="O65" s="15">
        <f>IF(OR(A65="",E65="Won",E65="Lost"),"",IF(AND(L65&lt;&gt;"",L65&lt;TODAY()),"Close date passed",IF(M65="","No next step",IF(AND(N65&lt;&gt;"",N65&lt;TODAY()),"Next step overdue",IF(AND(K65&lt;&gt;"",K65&gt;30),"Stuck","")))))</f>
        <v/>
      </c>
      <c r="P65" s="9" t="n"/>
    </row>
    <row r="66">
      <c r="A66" s="9" t="n"/>
      <c r="B66" s="9" t="n"/>
      <c r="C66" s="9" t="n"/>
      <c r="D66" s="9" t="n"/>
      <c r="E66" s="9" t="n"/>
      <c r="F66" s="10" t="n"/>
      <c r="G66" s="11">
        <f>IF(E66="","",IF(E66="Qualified",0.1,IF(E66="Needs agreed",0.25,IF(E66="Proposal sent",0.5,IF(E66="Negotiation",0.75,IF(E66="Verbal yes",0.9,IF(E66="Won",1,0)))))))</f>
        <v/>
      </c>
      <c r="H66" s="12">
        <f>IF(OR(F66="",G66=""),"",F66*G66)</f>
        <v/>
      </c>
      <c r="I66" s="13" t="n"/>
      <c r="J66" s="13" t="n"/>
      <c r="K66" s="14">
        <f>IF(OR(J66="",E66="Won",E66="Lost"),"",TODAY()-J66)</f>
        <v/>
      </c>
      <c r="L66" s="13" t="n"/>
      <c r="M66" s="9" t="n"/>
      <c r="N66" s="13" t="n"/>
      <c r="O66" s="15">
        <f>IF(OR(A66="",E66="Won",E66="Lost"),"",IF(AND(L66&lt;&gt;"",L66&lt;TODAY()),"Close date passed",IF(M66="","No next step",IF(AND(N66&lt;&gt;"",N66&lt;TODAY()),"Next step overdue",IF(AND(K66&lt;&gt;"",K66&gt;30),"Stuck","")))))</f>
        <v/>
      </c>
      <c r="P66" s="9" t="n"/>
    </row>
    <row r="67">
      <c r="A67" s="9" t="n"/>
      <c r="B67" s="9" t="n"/>
      <c r="C67" s="9" t="n"/>
      <c r="D67" s="9" t="n"/>
      <c r="E67" s="9" t="n"/>
      <c r="F67" s="10" t="n"/>
      <c r="G67" s="11">
        <f>IF(E67="","",IF(E67="Qualified",0.1,IF(E67="Needs agreed",0.25,IF(E67="Proposal sent",0.5,IF(E67="Negotiation",0.75,IF(E67="Verbal yes",0.9,IF(E67="Won",1,0)))))))</f>
        <v/>
      </c>
      <c r="H67" s="12">
        <f>IF(OR(F67="",G67=""),"",F67*G67)</f>
        <v/>
      </c>
      <c r="I67" s="13" t="n"/>
      <c r="J67" s="13" t="n"/>
      <c r="K67" s="14">
        <f>IF(OR(J67="",E67="Won",E67="Lost"),"",TODAY()-J67)</f>
        <v/>
      </c>
      <c r="L67" s="13" t="n"/>
      <c r="M67" s="9" t="n"/>
      <c r="N67" s="13" t="n"/>
      <c r="O67" s="15">
        <f>IF(OR(A67="",E67="Won",E67="Lost"),"",IF(AND(L67&lt;&gt;"",L67&lt;TODAY()),"Close date passed",IF(M67="","No next step",IF(AND(N67&lt;&gt;"",N67&lt;TODAY()),"Next step overdue",IF(AND(K67&lt;&gt;"",K67&gt;30),"Stuck","")))))</f>
        <v/>
      </c>
      <c r="P67" s="9" t="n"/>
    </row>
    <row r="68">
      <c r="A68" s="9" t="n"/>
      <c r="B68" s="9" t="n"/>
      <c r="C68" s="9" t="n"/>
      <c r="D68" s="9" t="n"/>
      <c r="E68" s="9" t="n"/>
      <c r="F68" s="10" t="n"/>
      <c r="G68" s="11">
        <f>IF(E68="","",IF(E68="Qualified",0.1,IF(E68="Needs agreed",0.25,IF(E68="Proposal sent",0.5,IF(E68="Negotiation",0.75,IF(E68="Verbal yes",0.9,IF(E68="Won",1,0)))))))</f>
        <v/>
      </c>
      <c r="H68" s="12">
        <f>IF(OR(F68="",G68=""),"",F68*G68)</f>
        <v/>
      </c>
      <c r="I68" s="13" t="n"/>
      <c r="J68" s="13" t="n"/>
      <c r="K68" s="14">
        <f>IF(OR(J68="",E68="Won",E68="Lost"),"",TODAY()-J68)</f>
        <v/>
      </c>
      <c r="L68" s="13" t="n"/>
      <c r="M68" s="9" t="n"/>
      <c r="N68" s="13" t="n"/>
      <c r="O68" s="15">
        <f>IF(OR(A68="",E68="Won",E68="Lost"),"",IF(AND(L68&lt;&gt;"",L68&lt;TODAY()),"Close date passed",IF(M68="","No next step",IF(AND(N68&lt;&gt;"",N68&lt;TODAY()),"Next step overdue",IF(AND(K68&lt;&gt;"",K68&gt;30),"Stuck","")))))</f>
        <v/>
      </c>
      <c r="P68" s="9" t="n"/>
    </row>
    <row r="69">
      <c r="A69" s="9" t="n"/>
      <c r="B69" s="9" t="n"/>
      <c r="C69" s="9" t="n"/>
      <c r="D69" s="9" t="n"/>
      <c r="E69" s="9" t="n"/>
      <c r="F69" s="10" t="n"/>
      <c r="G69" s="11">
        <f>IF(E69="","",IF(E69="Qualified",0.1,IF(E69="Needs agreed",0.25,IF(E69="Proposal sent",0.5,IF(E69="Negotiation",0.75,IF(E69="Verbal yes",0.9,IF(E69="Won",1,0)))))))</f>
        <v/>
      </c>
      <c r="H69" s="12">
        <f>IF(OR(F69="",G69=""),"",F69*G69)</f>
        <v/>
      </c>
      <c r="I69" s="13" t="n"/>
      <c r="J69" s="13" t="n"/>
      <c r="K69" s="14">
        <f>IF(OR(J69="",E69="Won",E69="Lost"),"",TODAY()-J69)</f>
        <v/>
      </c>
      <c r="L69" s="13" t="n"/>
      <c r="M69" s="9" t="n"/>
      <c r="N69" s="13" t="n"/>
      <c r="O69" s="15">
        <f>IF(OR(A69="",E69="Won",E69="Lost"),"",IF(AND(L69&lt;&gt;"",L69&lt;TODAY()),"Close date passed",IF(M69="","No next step",IF(AND(N69&lt;&gt;"",N69&lt;TODAY()),"Next step overdue",IF(AND(K69&lt;&gt;"",K69&gt;30),"Stuck","")))))</f>
        <v/>
      </c>
      <c r="P69" s="9" t="n"/>
    </row>
    <row r="70">
      <c r="A70" s="6" t="inlineStr">
        <is>
          <t>Total</t>
        </is>
      </c>
      <c r="F70" s="16">
        <f>SUM(F10:F69)</f>
        <v/>
      </c>
      <c r="H70" s="16">
        <f>SUM(H10:H69)</f>
        <v/>
      </c>
    </row>
  </sheetData>
  <mergeCells count="8">
    <mergeCell ref="A4:B4"/>
    <mergeCell ref="C6:D6"/>
    <mergeCell ref="C5:D5"/>
    <mergeCell ref="A5:B5"/>
    <mergeCell ref="C3:D3"/>
    <mergeCell ref="A3:B3"/>
    <mergeCell ref="A6:B6"/>
    <mergeCell ref="C4:D4"/>
  </mergeCells>
  <conditionalFormatting sqref="E10:E69">
    <cfRule type="cellIs" priority="1" operator="equal" dxfId="0">
      <formula>"Won"</formula>
    </cfRule>
    <cfRule type="cellIs" priority="2" operator="equal" dxfId="1">
      <formula>"Lost"</formula>
    </cfRule>
  </conditionalFormatting>
  <conditionalFormatting sqref="O10:O69">
    <cfRule type="cellIs" priority="3" operator="equal" dxfId="1">
      <formula>"Close date passed"</formula>
    </cfRule>
    <cfRule type="cellIs" priority="4" operator="equal" dxfId="2">
      <formula>"No next step"</formula>
    </cfRule>
    <cfRule type="cellIs" priority="5" operator="equal" dxfId="2">
      <formula>"Next step overdue"</formula>
    </cfRule>
    <cfRule type="cellIs" priority="6" operator="equal" dxfId="2">
      <formula>"Stuck"</formula>
    </cfRule>
  </conditionalFormatting>
  <dataValidations count="2">
    <dataValidation sqref="D10:D69" showDropDown="0" showInputMessage="0" showErrorMessage="0" allowBlank="1" type="list">
      <formula1>"Existing customer,Website or inbound,Outbound,Event,Partner,Tender"</formula1>
    </dataValidation>
    <dataValidation sqref="E10:E69" showDropDown="0" showInputMessage="0" showErrorMessage="0" allowBlank="1" type="list">
      <formula1>"Qualified,Needs agreed,Proposal sent,Negotiation,Verbal yes,Won,Lost"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18"/>
  <sheetViews>
    <sheetView workbookViewId="0">
      <pane ySplit="9" topLeftCell="A10" activePane="bottomLeft" state="frozen"/>
      <selection pane="bottomLeft" activeCell="A1" sqref="A1"/>
    </sheetView>
  </sheetViews>
  <sheetFormatPr baseColWidth="8" defaultRowHeight="15"/>
  <cols>
    <col width="28" customWidth="1" min="1" max="1"/>
    <col width="22" customWidth="1" min="2" max="2"/>
    <col width="12" customWidth="1" min="3" max="3"/>
    <col width="15" customWidth="1" min="4" max="4"/>
    <col width="14" customWidth="1" min="5" max="5"/>
    <col width="12" customWidth="1" min="6" max="6"/>
    <col width="10" customWidth="1" min="7" max="7"/>
    <col width="12" customWidth="1" min="8" max="8"/>
    <col width="11" customWidth="1" min="9" max="9"/>
    <col width="11" customWidth="1" min="10" max="10"/>
    <col width="8" customWidth="1" min="11" max="11"/>
    <col width="11" customWidth="1" min="12" max="12"/>
    <col width="30" customWidth="1" min="13" max="13"/>
    <col width="11" customWidth="1" min="14" max="14"/>
    <col width="17" customWidth="1" min="15" max="15"/>
    <col width="28" customWidth="1" min="16" max="16"/>
  </cols>
  <sheetData>
    <row r="1">
      <c r="A1" s="1" t="inlineStr">
        <is>
          <t>Sales pipeline: [team]: example</t>
        </is>
      </c>
    </row>
    <row r="2">
      <c r="A2" s="5" t="inlineStr">
        <is>
          <t>Example: a fictional 60-person office furniture company in mid-October 2026. Days in stage and Flag use today's date, so they change as time passes.</t>
        </is>
      </c>
    </row>
    <row r="3">
      <c r="A3" s="6" t="inlineStr">
        <is>
          <t>Team</t>
        </is>
      </c>
      <c r="C3" s="7" t="n"/>
      <c r="D3" s="7" t="n"/>
    </row>
    <row r="4">
      <c r="A4" s="6" t="inlineStr">
        <is>
          <t>Period</t>
        </is>
      </c>
      <c r="C4" s="7" t="n"/>
      <c r="D4" s="7" t="n"/>
    </row>
    <row r="5">
      <c r="A5" s="6" t="inlineStr">
        <is>
          <t>Revenue still needed this period</t>
        </is>
      </c>
      <c r="C5" s="7" t="n"/>
      <c r="D5" s="7" t="n"/>
    </row>
    <row r="6">
      <c r="A6" s="6" t="inlineStr">
        <is>
          <t>Updated on</t>
        </is>
      </c>
      <c r="C6" s="7" t="n"/>
      <c r="D6" s="7" t="n"/>
    </row>
    <row r="9" ht="32" customHeight="1">
      <c r="A9" s="8" t="inlineStr">
        <is>
          <t>Deal</t>
        </is>
      </c>
      <c r="B9" s="8" t="inlineStr">
        <is>
          <t>Company</t>
        </is>
      </c>
      <c r="C9" s="8" t="inlineStr">
        <is>
          <t>Owner</t>
        </is>
      </c>
      <c r="D9" s="8" t="inlineStr">
        <is>
          <t>Source</t>
        </is>
      </c>
      <c r="E9" s="8" t="inlineStr">
        <is>
          <t>Stage</t>
        </is>
      </c>
      <c r="F9" s="8" t="inlineStr">
        <is>
          <t>Value</t>
        </is>
      </c>
      <c r="G9" s="8" t="inlineStr">
        <is>
          <t>Probability</t>
        </is>
      </c>
      <c r="H9" s="8" t="inlineStr">
        <is>
          <t>Weighted value</t>
        </is>
      </c>
      <c r="I9" s="8" t="inlineStr">
        <is>
          <t>Date added</t>
        </is>
      </c>
      <c r="J9" s="8" t="inlineStr">
        <is>
          <t>Stage entered</t>
        </is>
      </c>
      <c r="K9" s="8" t="inlineStr">
        <is>
          <t>Days in stage</t>
        </is>
      </c>
      <c r="L9" s="8" t="inlineStr">
        <is>
          <t>Expected close</t>
        </is>
      </c>
      <c r="M9" s="8" t="inlineStr">
        <is>
          <t>Next step</t>
        </is>
      </c>
      <c r="N9" s="8" t="inlineStr">
        <is>
          <t>Next step date</t>
        </is>
      </c>
      <c r="O9" s="8" t="inlineStr">
        <is>
          <t>Flag</t>
        </is>
      </c>
      <c r="P9" s="8" t="inlineStr">
        <is>
          <t>Notes</t>
        </is>
      </c>
    </row>
    <row r="10">
      <c r="A10" s="9" t="inlineStr">
        <is>
          <t>Head office refit, two floors</t>
        </is>
      </c>
      <c r="B10" s="9" t="inlineStr">
        <is>
          <t>Housing association, 400 staff</t>
        </is>
      </c>
      <c r="C10" s="9" t="inlineStr">
        <is>
          <t>Hannah</t>
        </is>
      </c>
      <c r="D10" s="9" t="inlineStr">
        <is>
          <t>Tender</t>
        </is>
      </c>
      <c r="E10" s="9" t="inlineStr">
        <is>
          <t>Proposal sent</t>
        </is>
      </c>
      <c r="F10" s="10" t="n">
        <v>186000</v>
      </c>
      <c r="G10" s="11">
        <f>IF(E10="","",IF(E10="Qualified",0.1,IF(E10="Needs agreed",0.25,IF(E10="Proposal sent",0.5,IF(E10="Negotiation",0.75,IF(E10="Verbal yes",0.9,IF(E10="Won",1,0)))))))</f>
        <v/>
      </c>
      <c r="H10" s="12">
        <f>IF(OR(F10="",G10=""),"",F10*G10)</f>
        <v/>
      </c>
      <c r="I10" s="13" t="n">
        <v>46217</v>
      </c>
      <c r="J10" s="13" t="n">
        <v>46287</v>
      </c>
      <c r="K10" s="14">
        <f>IF(OR(J10="",E10="Won",E10="Lost"),"",TODAY()-J10)</f>
        <v/>
      </c>
      <c r="L10" s="13" t="n">
        <v>46353</v>
      </c>
      <c r="M10" s="9" t="inlineStr">
        <is>
          <t>Present to the property committee</t>
        </is>
      </c>
      <c r="N10" s="13" t="n">
        <v>46316</v>
      </c>
      <c r="O10" s="15">
        <f>IF(OR(A10="",E10="Won",E10="Lost"),"",IF(AND(L10&lt;&gt;"",L10&lt;TODAY()),"Close date passed",IF(M10="","No next step",IF(AND(N10&lt;&gt;"",N10&lt;TODAY()),"Next step overdue",IF(AND(K10&lt;&gt;"",K10&gt;30),"Stuck","")))))</f>
        <v/>
      </c>
      <c r="P10" s="9" t="inlineStr">
        <is>
          <t>Two other firms shortlisted</t>
        </is>
      </c>
    </row>
    <row r="11">
      <c r="A11" s="9" t="inlineStr">
        <is>
          <t>Meeting room furniture, 12 rooms</t>
        </is>
      </c>
      <c r="B11" s="9" t="inlineStr">
        <is>
          <t>Software company, 90 staff</t>
        </is>
      </c>
      <c r="C11" s="9" t="inlineStr">
        <is>
          <t>Marcus</t>
        </is>
      </c>
      <c r="D11" s="9" t="inlineStr">
        <is>
          <t>Website or inbound</t>
        </is>
      </c>
      <c r="E11" s="9" t="inlineStr">
        <is>
          <t>Negotiation</t>
        </is>
      </c>
      <c r="F11" s="10" t="n">
        <v>48500</v>
      </c>
      <c r="G11" s="11">
        <f>IF(E11="","",IF(E11="Qualified",0.1,IF(E11="Needs agreed",0.25,IF(E11="Proposal sent",0.5,IF(E11="Negotiation",0.75,IF(E11="Verbal yes",0.9,IF(E11="Won",1,0)))))))</f>
        <v/>
      </c>
      <c r="H11" s="12">
        <f>IF(OR(F11="",G11=""),"",F11*G11)</f>
        <v/>
      </c>
      <c r="I11" s="13" t="n">
        <v>46237</v>
      </c>
      <c r="J11" s="13" t="n">
        <v>46300</v>
      </c>
      <c r="K11" s="14">
        <f>IF(OR(J11="",E11="Won",E11="Lost"),"",TODAY()-J11)</f>
        <v/>
      </c>
      <c r="L11" s="13" t="n">
        <v>46325</v>
      </c>
      <c r="M11" s="9" t="inlineStr">
        <is>
          <t>Send a revised layout for 10 rooms</t>
        </is>
      </c>
      <c r="N11" s="13" t="n">
        <v>46311</v>
      </c>
      <c r="O11" s="15">
        <f>IF(OR(A11="",E11="Won",E11="Lost"),"",IF(AND(L11&lt;&gt;"",L11&lt;TODAY()),"Close date passed",IF(M11="","No next step",IF(AND(N11&lt;&gt;"",N11&lt;TODAY()),"Next step overdue",IF(AND(K11&lt;&gt;"",K11&gt;30),"Stuck","")))))</f>
        <v/>
      </c>
      <c r="P11" s="9" t="inlineStr">
        <is>
          <t>Asked for 5% off; offered a smaller scope instead</t>
        </is>
      </c>
    </row>
    <row r="12">
      <c r="A12" s="9" t="inlineStr">
        <is>
          <t>Desks and chairs for a new office</t>
        </is>
      </c>
      <c r="B12" s="9" t="inlineStr">
        <is>
          <t>Accountancy firm, 60 staff</t>
        </is>
      </c>
      <c r="C12" s="9" t="inlineStr">
        <is>
          <t>Hannah</t>
        </is>
      </c>
      <c r="D12" s="9" t="inlineStr">
        <is>
          <t>Existing customer</t>
        </is>
      </c>
      <c r="E12" s="9" t="inlineStr">
        <is>
          <t>Verbal yes</t>
        </is>
      </c>
      <c r="F12" s="10" t="n">
        <v>72000</v>
      </c>
      <c r="G12" s="11">
        <f>IF(E12="","",IF(E12="Qualified",0.1,IF(E12="Needs agreed",0.25,IF(E12="Proposal sent",0.5,IF(E12="Negotiation",0.75,IF(E12="Verbal yes",0.9,IF(E12="Won",1,0)))))))</f>
        <v/>
      </c>
      <c r="H12" s="12">
        <f>IF(OR(F12="",G12=""),"",F12*G12)</f>
        <v/>
      </c>
      <c r="I12" s="13" t="n">
        <v>46203</v>
      </c>
      <c r="J12" s="13" t="n">
        <v>46303</v>
      </c>
      <c r="K12" s="14">
        <f>IF(OR(J12="",E12="Won",E12="Lost"),"",TODAY()-J12)</f>
        <v/>
      </c>
      <c r="L12" s="13" t="n">
        <v>46318</v>
      </c>
      <c r="M12" s="9" t="inlineStr">
        <is>
          <t>Chase the purchase order</t>
        </is>
      </c>
      <c r="N12" s="13" t="n">
        <v>46310</v>
      </c>
      <c r="O12" s="15">
        <f>IF(OR(A12="",E12="Won",E12="Lost"),"",IF(AND(L12&lt;&gt;"",L12&lt;TODAY()),"Close date passed",IF(M12="","No next step",IF(AND(N12&lt;&gt;"",N12&lt;TODAY()),"Next step overdue",IF(AND(K12&lt;&gt;"",K12&gt;30),"Stuck","")))))</f>
        <v/>
      </c>
      <c r="P12" s="9" t="n"/>
    </row>
    <row r="13">
      <c r="A13" s="9" t="inlineStr">
        <is>
          <t>Breakout area and tea point</t>
        </is>
      </c>
      <c r="B13" s="9" t="inlineStr">
        <is>
          <t>Engineering consultancy, 150 staff</t>
        </is>
      </c>
      <c r="C13" s="9" t="inlineStr">
        <is>
          <t>Joe</t>
        </is>
      </c>
      <c r="D13" s="9" t="inlineStr">
        <is>
          <t>Event</t>
        </is>
      </c>
      <c r="E13" s="9" t="inlineStr">
        <is>
          <t>Needs agreed</t>
        </is>
      </c>
      <c r="F13" s="10" t="n">
        <v>39000</v>
      </c>
      <c r="G13" s="11">
        <f>IF(E13="","",IF(E13="Qualified",0.1,IF(E13="Needs agreed",0.25,IF(E13="Proposal sent",0.5,IF(E13="Negotiation",0.75,IF(E13="Verbal yes",0.9,IF(E13="Won",1,0)))))))</f>
        <v/>
      </c>
      <c r="H13" s="12">
        <f>IF(OR(F13="",G13=""),"",F13*G13)</f>
        <v/>
      </c>
      <c r="I13" s="13" t="n">
        <v>46275</v>
      </c>
      <c r="J13" s="13" t="n">
        <v>46294</v>
      </c>
      <c r="K13" s="14">
        <f>IF(OR(J13="",E13="Won",E13="Lost"),"",TODAY()-J13)</f>
        <v/>
      </c>
      <c r="L13" s="13" t="n">
        <v>46367</v>
      </c>
      <c r="M13" s="9" t="inlineStr">
        <is>
          <t>Site survey with the facilities manager</t>
        </is>
      </c>
      <c r="N13" s="13" t="n">
        <v>46315</v>
      </c>
      <c r="O13" s="15">
        <f>IF(OR(A13="",E13="Won",E13="Lost"),"",IF(AND(L13&lt;&gt;"",L13&lt;TODAY()),"Close date passed",IF(M13="","No next step",IF(AND(N13&lt;&gt;"",N13&lt;TODAY()),"Next step overdue",IF(AND(K13&lt;&gt;"",K13&gt;30),"Stuck","")))))</f>
        <v/>
      </c>
      <c r="P13" s="9" t="n"/>
    </row>
    <row r="14">
      <c r="A14" s="9" t="inlineStr">
        <is>
          <t>Sit-stand desks, phase 1</t>
        </is>
      </c>
      <c r="B14" s="9" t="inlineStr">
        <is>
          <t>University department</t>
        </is>
      </c>
      <c r="C14" s="9" t="inlineStr">
        <is>
          <t>Marcus</t>
        </is>
      </c>
      <c r="D14" s="9" t="inlineStr">
        <is>
          <t>Tender</t>
        </is>
      </c>
      <c r="E14" s="9" t="inlineStr">
        <is>
          <t>Qualified</t>
        </is>
      </c>
      <c r="F14" s="10" t="n">
        <v>95000</v>
      </c>
      <c r="G14" s="11">
        <f>IF(E14="","",IF(E14="Qualified",0.1,IF(E14="Needs agreed",0.25,IF(E14="Proposal sent",0.5,IF(E14="Negotiation",0.75,IF(E14="Verbal yes",0.9,IF(E14="Won",1,0)))))))</f>
        <v/>
      </c>
      <c r="H14" s="12">
        <f>IF(OR(F14="",G14=""),"",F14*G14)</f>
        <v/>
      </c>
      <c r="I14" s="13" t="n">
        <v>46290</v>
      </c>
      <c r="J14" s="13" t="n">
        <v>46290</v>
      </c>
      <c r="K14" s="14">
        <f>IF(OR(J14="",E14="Won",E14="Lost"),"",TODAY()-J14)</f>
        <v/>
      </c>
      <c r="L14" s="13" t="n">
        <v>46444</v>
      </c>
      <c r="M14" s="9" t="n"/>
      <c r="N14" s="13" t="n"/>
      <c r="O14" s="15">
        <f>IF(OR(A14="",E14="Won",E14="Lost"),"",IF(AND(L14&lt;&gt;"",L14&lt;TODAY()),"Close date passed",IF(M14="","No next step",IF(AND(N14&lt;&gt;"",N14&lt;TODAY()),"Next step overdue",IF(AND(K14&lt;&gt;"",K14&gt;30),"Stuck","")))))</f>
        <v/>
      </c>
      <c r="P14" s="9" t="inlineStr">
        <is>
          <t>Tender documents expected in November</t>
        </is>
      </c>
    </row>
    <row r="15">
      <c r="A15" s="9" t="inlineStr">
        <is>
          <t>Reception redesign</t>
        </is>
      </c>
      <c r="B15" s="9" t="inlineStr">
        <is>
          <t>Dental group, 8 practices</t>
        </is>
      </c>
      <c r="C15" s="9" t="inlineStr">
        <is>
          <t>Joe</t>
        </is>
      </c>
      <c r="D15" s="9" t="inlineStr">
        <is>
          <t>Outbound</t>
        </is>
      </c>
      <c r="E15" s="9" t="inlineStr">
        <is>
          <t>Proposal sent</t>
        </is>
      </c>
      <c r="F15" s="10" t="n">
        <v>26500</v>
      </c>
      <c r="G15" s="11">
        <f>IF(E15="","",IF(E15="Qualified",0.1,IF(E15="Needs agreed",0.25,IF(E15="Proposal sent",0.5,IF(E15="Negotiation",0.75,IF(E15="Verbal yes",0.9,IF(E15="Won",1,0)))))))</f>
        <v/>
      </c>
      <c r="H15" s="12">
        <f>IF(OR(F15="",G15=""),"",F15*G15)</f>
        <v/>
      </c>
      <c r="I15" s="13" t="n">
        <v>46224</v>
      </c>
      <c r="J15" s="13" t="n">
        <v>46245</v>
      </c>
      <c r="K15" s="14">
        <f>IF(OR(J15="",E15="Won",E15="Lost"),"",TODAY()-J15)</f>
        <v/>
      </c>
      <c r="L15" s="13" t="n">
        <v>46295</v>
      </c>
      <c r="M15" s="9" t="inlineStr">
        <is>
          <t>Call the practice manager</t>
        </is>
      </c>
      <c r="N15" s="13" t="n">
        <v>46307</v>
      </c>
      <c r="O15" s="15">
        <f>IF(OR(A15="",E15="Won",E15="Lost"),"",IF(AND(L15&lt;&gt;"",L15&lt;TODAY()),"Close date passed",IF(M15="","No next step",IF(AND(N15&lt;&gt;"",N15&lt;TODAY()),"Next step overdue",IF(AND(K15&lt;&gt;"",K15&gt;30),"Stuck","")))))</f>
        <v/>
      </c>
      <c r="P15" s="9" t="inlineStr">
        <is>
          <t>Decision postponed twice</t>
        </is>
      </c>
    </row>
    <row r="16">
      <c r="A16" s="9" t="inlineStr">
        <is>
          <t>Storage wall and lockers</t>
        </is>
      </c>
      <c r="B16" s="9" t="inlineStr">
        <is>
          <t>Insurance broker, 120 staff</t>
        </is>
      </c>
      <c r="C16" s="9" t="inlineStr">
        <is>
          <t>Hannah</t>
        </is>
      </c>
      <c r="D16" s="9" t="inlineStr">
        <is>
          <t>Existing customer</t>
        </is>
      </c>
      <c r="E16" s="9" t="inlineStr">
        <is>
          <t>Needs agreed</t>
        </is>
      </c>
      <c r="F16" s="10" t="n">
        <v>31000</v>
      </c>
      <c r="G16" s="11">
        <f>IF(E16="","",IF(E16="Qualified",0.1,IF(E16="Needs agreed",0.25,IF(E16="Proposal sent",0.5,IF(E16="Negotiation",0.75,IF(E16="Verbal yes",0.9,IF(E16="Won",1,0)))))))</f>
        <v/>
      </c>
      <c r="H16" s="12">
        <f>IF(OR(F16="",G16=""),"",F16*G16)</f>
        <v/>
      </c>
      <c r="I16" s="13" t="n">
        <v>46252</v>
      </c>
      <c r="J16" s="13" t="n">
        <v>46259</v>
      </c>
      <c r="K16" s="14">
        <f>IF(OR(J16="",E16="Won",E16="Lost"),"",TODAY()-J16)</f>
        <v/>
      </c>
      <c r="L16" s="13" t="n">
        <v>46346</v>
      </c>
      <c r="M16" s="9" t="inlineStr">
        <is>
          <t>Send budget figures</t>
        </is>
      </c>
      <c r="N16" s="13" t="n">
        <v>46304</v>
      </c>
      <c r="O16" s="15">
        <f>IF(OR(A16="",E16="Won",E16="Lost"),"",IF(AND(L16&lt;&gt;"",L16&lt;TODAY()),"Close date passed",IF(M16="","No next step",IF(AND(N16&lt;&gt;"",N16&lt;TODAY()),"Next step overdue",IF(AND(K16&lt;&gt;"",K16&gt;30),"Stuck","")))))</f>
        <v/>
      </c>
      <c r="P16" s="9" t="n"/>
    </row>
    <row r="17">
      <c r="A17" s="9" t="inlineStr">
        <is>
          <t>Furniture for a new branch</t>
        </is>
      </c>
      <c r="B17" s="9" t="inlineStr">
        <is>
          <t>Veterinary group, 15 sites</t>
        </is>
      </c>
      <c r="C17" s="9" t="inlineStr">
        <is>
          <t>Joe</t>
        </is>
      </c>
      <c r="D17" s="9" t="inlineStr">
        <is>
          <t>Partner</t>
        </is>
      </c>
      <c r="E17" s="9" t="inlineStr">
        <is>
          <t>Qualified</t>
        </is>
      </c>
      <c r="F17" s="10" t="n">
        <v>22000</v>
      </c>
      <c r="G17" s="11">
        <f>IF(E17="","",IF(E17="Qualified",0.1,IF(E17="Needs agreed",0.25,IF(E17="Proposal sent",0.5,IF(E17="Negotiation",0.75,IF(E17="Verbal yes",0.9,IF(E17="Won",1,0)))))))</f>
        <v/>
      </c>
      <c r="H17" s="12">
        <f>IF(OR(F17="",G17=""),"",F17*G17)</f>
        <v/>
      </c>
      <c r="I17" s="13" t="n">
        <v>46296</v>
      </c>
      <c r="J17" s="13" t="n">
        <v>46296</v>
      </c>
      <c r="K17" s="14">
        <f>IF(OR(J17="",E17="Won",E17="Lost"),"",TODAY()-J17)</f>
        <v/>
      </c>
      <c r="L17" s="13" t="n">
        <v>46402</v>
      </c>
      <c r="M17" s="9" t="inlineStr">
        <is>
          <t>Book a discovery call</t>
        </is>
      </c>
      <c r="N17" s="13" t="n">
        <v>46317</v>
      </c>
      <c r="O17" s="15">
        <f>IF(OR(A17="",E17="Won",E17="Lost"),"",IF(AND(L17&lt;&gt;"",L17&lt;TODAY()),"Close date passed",IF(M17="","No next step",IF(AND(N17&lt;&gt;"",N17&lt;TODAY()),"Next step overdue",IF(AND(K17&lt;&gt;"",K17&gt;30),"Stuck","")))))</f>
        <v/>
      </c>
      <c r="P17" s="9" t="n"/>
    </row>
    <row r="18">
      <c r="A18" s="6" t="inlineStr">
        <is>
          <t>Total</t>
        </is>
      </c>
      <c r="F18" s="16">
        <f>SUM(F10:F17)</f>
        <v/>
      </c>
      <c r="H18" s="16">
        <f>SUM(H10:H17)</f>
        <v/>
      </c>
    </row>
  </sheetData>
  <mergeCells count="8">
    <mergeCell ref="A4:B4"/>
    <mergeCell ref="C6:D6"/>
    <mergeCell ref="C5:D5"/>
    <mergeCell ref="A5:B5"/>
    <mergeCell ref="C3:D3"/>
    <mergeCell ref="A3:B3"/>
    <mergeCell ref="A6:B6"/>
    <mergeCell ref="C4:D4"/>
  </mergeCells>
  <conditionalFormatting sqref="E10:E17">
    <cfRule type="cellIs" priority="1" operator="equal" dxfId="0">
      <formula>"Won"</formula>
    </cfRule>
    <cfRule type="cellIs" priority="2" operator="equal" dxfId="1">
      <formula>"Lost"</formula>
    </cfRule>
  </conditionalFormatting>
  <conditionalFormatting sqref="O10:O17">
    <cfRule type="cellIs" priority="3" operator="equal" dxfId="1">
      <formula>"Close date passed"</formula>
    </cfRule>
    <cfRule type="cellIs" priority="4" operator="equal" dxfId="2">
      <formula>"No next step"</formula>
    </cfRule>
    <cfRule type="cellIs" priority="5" operator="equal" dxfId="2">
      <formula>"Next step overdue"</formula>
    </cfRule>
    <cfRule type="cellIs" priority="6" operator="equal" dxfId="2">
      <formula>"Stuck"</formula>
    </cfRule>
  </conditionalFormatting>
  <dataValidations count="2">
    <dataValidation sqref="D10:D17" showDropDown="0" showInputMessage="0" showErrorMessage="0" allowBlank="1" type="list">
      <formula1>"Existing customer,Website or inbound,Outbound,Event,Partner,Tender"</formula1>
    </dataValidation>
    <dataValidation sqref="E10:E17" showDropDown="0" showInputMessage="0" showErrorMessage="0" allowBlank="1" type="list">
      <formula1>"Qualified,Needs agreed,Proposal sent,Negotiation,Verbal yes,Won,Lost"</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68"/>
  <sheetViews>
    <sheetView workbookViewId="0">
      <pane ySplit="7" topLeftCell="A8" activePane="bottomLeft" state="frozen"/>
      <selection pane="bottomLeft" activeCell="A1" sqref="A1"/>
    </sheetView>
  </sheetViews>
  <sheetFormatPr baseColWidth="8" defaultRowHeight="15"/>
  <cols>
    <col width="28" customWidth="1" min="1" max="1"/>
    <col width="22" customWidth="1" min="2" max="2"/>
    <col width="12" customWidth="1" min="3" max="3"/>
    <col width="15" customWidth="1" min="4" max="4"/>
    <col width="12" customWidth="1" min="5" max="5"/>
    <col width="9" customWidth="1" min="6" max="6"/>
    <col width="11" customWidth="1" min="7" max="7"/>
    <col width="11" customWidth="1" min="8" max="8"/>
    <col width="9" customWidth="1" min="9" max="9"/>
    <col width="36" customWidth="1" min="10" max="10"/>
    <col width="12" customWidth="1" min="11" max="11"/>
    <col width="12" customWidth="1" min="12" max="12"/>
    <col width="11" customWidth="1" min="13" max="13"/>
  </cols>
  <sheetData>
    <row r="1">
      <c r="A1" s="1" t="inlineStr">
        <is>
          <t>Closed deals: [team]</t>
        </is>
      </c>
    </row>
    <row r="2">
      <c r="A2" s="5" t="inlineStr">
        <is>
          <t>Move won and lost deals here each month. The last column is your win rate by value so far.</t>
        </is>
      </c>
    </row>
    <row r="3">
      <c r="A3" s="6" t="inlineStr">
        <is>
          <t>Team</t>
        </is>
      </c>
      <c r="C3" s="7" t="n"/>
      <c r="D3" s="7" t="n"/>
    </row>
    <row r="4">
      <c r="A4" s="6" t="inlineStr">
        <is>
          <t>Period covered</t>
        </is>
      </c>
      <c r="C4" s="7" t="n"/>
      <c r="D4" s="7" t="n"/>
    </row>
    <row r="7" ht="32" customHeight="1">
      <c r="A7" s="8" t="inlineStr">
        <is>
          <t>Deal</t>
        </is>
      </c>
      <c r="B7" s="8" t="inlineStr">
        <is>
          <t>Company</t>
        </is>
      </c>
      <c r="C7" s="8" t="inlineStr">
        <is>
          <t>Owner</t>
        </is>
      </c>
      <c r="D7" s="8" t="inlineStr">
        <is>
          <t>Source</t>
        </is>
      </c>
      <c r="E7" s="8" t="inlineStr">
        <is>
          <t>Value</t>
        </is>
      </c>
      <c r="F7" s="8" t="inlineStr">
        <is>
          <t>Result</t>
        </is>
      </c>
      <c r="G7" s="8" t="inlineStr">
        <is>
          <t>Date added</t>
        </is>
      </c>
      <c r="H7" s="8" t="inlineStr">
        <is>
          <t>Date closed</t>
        </is>
      </c>
      <c r="I7" s="8" t="inlineStr">
        <is>
          <t>Days to close</t>
        </is>
      </c>
      <c r="J7" s="8" t="inlineStr">
        <is>
          <t>Main reason (in the customer's words)</t>
        </is>
      </c>
      <c r="K7" s="8" t="inlineStr">
        <is>
          <t>Won value</t>
        </is>
      </c>
      <c r="L7" s="8" t="inlineStr">
        <is>
          <t>Lost value</t>
        </is>
      </c>
      <c r="M7" s="8" t="inlineStr">
        <is>
          <t>Win rate to date (by value)</t>
        </is>
      </c>
    </row>
    <row r="8">
      <c r="A8" s="9" t="n"/>
      <c r="B8" s="9" t="n"/>
      <c r="C8" s="9" t="n"/>
      <c r="D8" s="9" t="n"/>
      <c r="E8" s="10" t="n"/>
      <c r="F8" s="9" t="n"/>
      <c r="G8" s="13" t="n"/>
      <c r="H8" s="13" t="n"/>
      <c r="I8" s="14">
        <f>IF(OR(G8="",H8=""),"",H8-G8)</f>
        <v/>
      </c>
      <c r="J8" s="9" t="n"/>
      <c r="K8" s="12">
        <f>IF(OR(E8="",F8&lt;&gt;"Won"),"",E8)</f>
        <v/>
      </c>
      <c r="L8" s="12">
        <f>IF(OR(E8="",F8&lt;&gt;"Lost"),"",E8)</f>
        <v/>
      </c>
      <c r="M8" s="11">
        <f>IF(OR(A8="",F8=""),"",IF(SUM(K8:K8)+SUM(L8:L8)=0,"",SUM(K8:K8)/(SUM(K8:K8)+SUM(L8:L8))))</f>
        <v/>
      </c>
    </row>
    <row r="9">
      <c r="A9" s="9" t="n"/>
      <c r="B9" s="9" t="n"/>
      <c r="C9" s="9" t="n"/>
      <c r="D9" s="9" t="n"/>
      <c r="E9" s="10" t="n"/>
      <c r="F9" s="9" t="n"/>
      <c r="G9" s="13" t="n"/>
      <c r="H9" s="13" t="n"/>
      <c r="I9" s="14">
        <f>IF(OR(G9="",H9=""),"",H9-G9)</f>
        <v/>
      </c>
      <c r="J9" s="9" t="n"/>
      <c r="K9" s="12">
        <f>IF(OR(E9="",F9&lt;&gt;"Won"),"",E9)</f>
        <v/>
      </c>
      <c r="L9" s="12">
        <f>IF(OR(E9="",F9&lt;&gt;"Lost"),"",E9)</f>
        <v/>
      </c>
      <c r="M9" s="11">
        <f>IF(OR(A9="",F9=""),"",IF(SUM(K8:K9)+SUM(L8:L9)=0,"",SUM(K8:K9)/(SUM(K8:K9)+SUM(L8:L9))))</f>
        <v/>
      </c>
    </row>
    <row r="10">
      <c r="A10" s="9" t="n"/>
      <c r="B10" s="9" t="n"/>
      <c r="C10" s="9" t="n"/>
      <c r="D10" s="9" t="n"/>
      <c r="E10" s="10" t="n"/>
      <c r="F10" s="9" t="n"/>
      <c r="G10" s="13" t="n"/>
      <c r="H10" s="13" t="n"/>
      <c r="I10" s="14">
        <f>IF(OR(G10="",H10=""),"",H10-G10)</f>
        <v/>
      </c>
      <c r="J10" s="9" t="n"/>
      <c r="K10" s="12">
        <f>IF(OR(E10="",F10&lt;&gt;"Won"),"",E10)</f>
        <v/>
      </c>
      <c r="L10" s="12">
        <f>IF(OR(E10="",F10&lt;&gt;"Lost"),"",E10)</f>
        <v/>
      </c>
      <c r="M10" s="11">
        <f>IF(OR(A10="",F10=""),"",IF(SUM(K8:K10)+SUM(L8:L10)=0,"",SUM(K8:K10)/(SUM(K8:K10)+SUM(L8:L10))))</f>
        <v/>
      </c>
    </row>
    <row r="11">
      <c r="A11" s="9" t="n"/>
      <c r="B11" s="9" t="n"/>
      <c r="C11" s="9" t="n"/>
      <c r="D11" s="9" t="n"/>
      <c r="E11" s="10" t="n"/>
      <c r="F11" s="9" t="n"/>
      <c r="G11" s="13" t="n"/>
      <c r="H11" s="13" t="n"/>
      <c r="I11" s="14">
        <f>IF(OR(G11="",H11=""),"",H11-G11)</f>
        <v/>
      </c>
      <c r="J11" s="9" t="n"/>
      <c r="K11" s="12">
        <f>IF(OR(E11="",F11&lt;&gt;"Won"),"",E11)</f>
        <v/>
      </c>
      <c r="L11" s="12">
        <f>IF(OR(E11="",F11&lt;&gt;"Lost"),"",E11)</f>
        <v/>
      </c>
      <c r="M11" s="11">
        <f>IF(OR(A11="",F11=""),"",IF(SUM(K8:K11)+SUM(L8:L11)=0,"",SUM(K8:K11)/(SUM(K8:K11)+SUM(L8:L11))))</f>
        <v/>
      </c>
    </row>
    <row r="12">
      <c r="A12" s="9" t="n"/>
      <c r="B12" s="9" t="n"/>
      <c r="C12" s="9" t="n"/>
      <c r="D12" s="9" t="n"/>
      <c r="E12" s="10" t="n"/>
      <c r="F12" s="9" t="n"/>
      <c r="G12" s="13" t="n"/>
      <c r="H12" s="13" t="n"/>
      <c r="I12" s="14">
        <f>IF(OR(G12="",H12=""),"",H12-G12)</f>
        <v/>
      </c>
      <c r="J12" s="9" t="n"/>
      <c r="K12" s="12">
        <f>IF(OR(E12="",F12&lt;&gt;"Won"),"",E12)</f>
        <v/>
      </c>
      <c r="L12" s="12">
        <f>IF(OR(E12="",F12&lt;&gt;"Lost"),"",E12)</f>
        <v/>
      </c>
      <c r="M12" s="11">
        <f>IF(OR(A12="",F12=""),"",IF(SUM(K8:K12)+SUM(L8:L12)=0,"",SUM(K8:K12)/(SUM(K8:K12)+SUM(L8:L12))))</f>
        <v/>
      </c>
    </row>
    <row r="13">
      <c r="A13" s="9" t="n"/>
      <c r="B13" s="9" t="n"/>
      <c r="C13" s="9" t="n"/>
      <c r="D13" s="9" t="n"/>
      <c r="E13" s="10" t="n"/>
      <c r="F13" s="9" t="n"/>
      <c r="G13" s="13" t="n"/>
      <c r="H13" s="13" t="n"/>
      <c r="I13" s="14">
        <f>IF(OR(G13="",H13=""),"",H13-G13)</f>
        <v/>
      </c>
      <c r="J13" s="9" t="n"/>
      <c r="K13" s="12">
        <f>IF(OR(E13="",F13&lt;&gt;"Won"),"",E13)</f>
        <v/>
      </c>
      <c r="L13" s="12">
        <f>IF(OR(E13="",F13&lt;&gt;"Lost"),"",E13)</f>
        <v/>
      </c>
      <c r="M13" s="11">
        <f>IF(OR(A13="",F13=""),"",IF(SUM(K8:K13)+SUM(L8:L13)=0,"",SUM(K8:K13)/(SUM(K8:K13)+SUM(L8:L13))))</f>
        <v/>
      </c>
    </row>
    <row r="14">
      <c r="A14" s="9" t="n"/>
      <c r="B14" s="9" t="n"/>
      <c r="C14" s="9" t="n"/>
      <c r="D14" s="9" t="n"/>
      <c r="E14" s="10" t="n"/>
      <c r="F14" s="9" t="n"/>
      <c r="G14" s="13" t="n"/>
      <c r="H14" s="13" t="n"/>
      <c r="I14" s="14">
        <f>IF(OR(G14="",H14=""),"",H14-G14)</f>
        <v/>
      </c>
      <c r="J14" s="9" t="n"/>
      <c r="K14" s="12">
        <f>IF(OR(E14="",F14&lt;&gt;"Won"),"",E14)</f>
        <v/>
      </c>
      <c r="L14" s="12">
        <f>IF(OR(E14="",F14&lt;&gt;"Lost"),"",E14)</f>
        <v/>
      </c>
      <c r="M14" s="11">
        <f>IF(OR(A14="",F14=""),"",IF(SUM(K8:K14)+SUM(L8:L14)=0,"",SUM(K8:K14)/(SUM(K8:K14)+SUM(L8:L14))))</f>
        <v/>
      </c>
    </row>
    <row r="15">
      <c r="A15" s="9" t="n"/>
      <c r="B15" s="9" t="n"/>
      <c r="C15" s="9" t="n"/>
      <c r="D15" s="9" t="n"/>
      <c r="E15" s="10" t="n"/>
      <c r="F15" s="9" t="n"/>
      <c r="G15" s="13" t="n"/>
      <c r="H15" s="13" t="n"/>
      <c r="I15" s="14">
        <f>IF(OR(G15="",H15=""),"",H15-G15)</f>
        <v/>
      </c>
      <c r="J15" s="9" t="n"/>
      <c r="K15" s="12">
        <f>IF(OR(E15="",F15&lt;&gt;"Won"),"",E15)</f>
        <v/>
      </c>
      <c r="L15" s="12">
        <f>IF(OR(E15="",F15&lt;&gt;"Lost"),"",E15)</f>
        <v/>
      </c>
      <c r="M15" s="11">
        <f>IF(OR(A15="",F15=""),"",IF(SUM(K8:K15)+SUM(L8:L15)=0,"",SUM(K8:K15)/(SUM(K8:K15)+SUM(L8:L15))))</f>
        <v/>
      </c>
    </row>
    <row r="16">
      <c r="A16" s="9" t="n"/>
      <c r="B16" s="9" t="n"/>
      <c r="C16" s="9" t="n"/>
      <c r="D16" s="9" t="n"/>
      <c r="E16" s="10" t="n"/>
      <c r="F16" s="9" t="n"/>
      <c r="G16" s="13" t="n"/>
      <c r="H16" s="13" t="n"/>
      <c r="I16" s="14">
        <f>IF(OR(G16="",H16=""),"",H16-G16)</f>
        <v/>
      </c>
      <c r="J16" s="9" t="n"/>
      <c r="K16" s="12">
        <f>IF(OR(E16="",F16&lt;&gt;"Won"),"",E16)</f>
        <v/>
      </c>
      <c r="L16" s="12">
        <f>IF(OR(E16="",F16&lt;&gt;"Lost"),"",E16)</f>
        <v/>
      </c>
      <c r="M16" s="11">
        <f>IF(OR(A16="",F16=""),"",IF(SUM(K8:K16)+SUM(L8:L16)=0,"",SUM(K8:K16)/(SUM(K8:K16)+SUM(L8:L16))))</f>
        <v/>
      </c>
    </row>
    <row r="17">
      <c r="A17" s="9" t="n"/>
      <c r="B17" s="9" t="n"/>
      <c r="C17" s="9" t="n"/>
      <c r="D17" s="9" t="n"/>
      <c r="E17" s="10" t="n"/>
      <c r="F17" s="9" t="n"/>
      <c r="G17" s="13" t="n"/>
      <c r="H17" s="13" t="n"/>
      <c r="I17" s="14">
        <f>IF(OR(G17="",H17=""),"",H17-G17)</f>
        <v/>
      </c>
      <c r="J17" s="9" t="n"/>
      <c r="K17" s="12">
        <f>IF(OR(E17="",F17&lt;&gt;"Won"),"",E17)</f>
        <v/>
      </c>
      <c r="L17" s="12">
        <f>IF(OR(E17="",F17&lt;&gt;"Lost"),"",E17)</f>
        <v/>
      </c>
      <c r="M17" s="11">
        <f>IF(OR(A17="",F17=""),"",IF(SUM(K8:K17)+SUM(L8:L17)=0,"",SUM(K8:K17)/(SUM(K8:K17)+SUM(L8:L17))))</f>
        <v/>
      </c>
    </row>
    <row r="18">
      <c r="A18" s="9" t="n"/>
      <c r="B18" s="9" t="n"/>
      <c r="C18" s="9" t="n"/>
      <c r="D18" s="9" t="n"/>
      <c r="E18" s="10" t="n"/>
      <c r="F18" s="9" t="n"/>
      <c r="G18" s="13" t="n"/>
      <c r="H18" s="13" t="n"/>
      <c r="I18" s="14">
        <f>IF(OR(G18="",H18=""),"",H18-G18)</f>
        <v/>
      </c>
      <c r="J18" s="9" t="n"/>
      <c r="K18" s="12">
        <f>IF(OR(E18="",F18&lt;&gt;"Won"),"",E18)</f>
        <v/>
      </c>
      <c r="L18" s="12">
        <f>IF(OR(E18="",F18&lt;&gt;"Lost"),"",E18)</f>
        <v/>
      </c>
      <c r="M18" s="11">
        <f>IF(OR(A18="",F18=""),"",IF(SUM(K8:K18)+SUM(L8:L18)=0,"",SUM(K8:K18)/(SUM(K8:K18)+SUM(L8:L18))))</f>
        <v/>
      </c>
    </row>
    <row r="19">
      <c r="A19" s="9" t="n"/>
      <c r="B19" s="9" t="n"/>
      <c r="C19" s="9" t="n"/>
      <c r="D19" s="9" t="n"/>
      <c r="E19" s="10" t="n"/>
      <c r="F19" s="9" t="n"/>
      <c r="G19" s="13" t="n"/>
      <c r="H19" s="13" t="n"/>
      <c r="I19" s="14">
        <f>IF(OR(G19="",H19=""),"",H19-G19)</f>
        <v/>
      </c>
      <c r="J19" s="9" t="n"/>
      <c r="K19" s="12">
        <f>IF(OR(E19="",F19&lt;&gt;"Won"),"",E19)</f>
        <v/>
      </c>
      <c r="L19" s="12">
        <f>IF(OR(E19="",F19&lt;&gt;"Lost"),"",E19)</f>
        <v/>
      </c>
      <c r="M19" s="11">
        <f>IF(OR(A19="",F19=""),"",IF(SUM(K8:K19)+SUM(L8:L19)=0,"",SUM(K8:K19)/(SUM(K8:K19)+SUM(L8:L19))))</f>
        <v/>
      </c>
    </row>
    <row r="20">
      <c r="A20" s="9" t="n"/>
      <c r="B20" s="9" t="n"/>
      <c r="C20" s="9" t="n"/>
      <c r="D20" s="9" t="n"/>
      <c r="E20" s="10" t="n"/>
      <c r="F20" s="9" t="n"/>
      <c r="G20" s="13" t="n"/>
      <c r="H20" s="13" t="n"/>
      <c r="I20" s="14">
        <f>IF(OR(G20="",H20=""),"",H20-G20)</f>
        <v/>
      </c>
      <c r="J20" s="9" t="n"/>
      <c r="K20" s="12">
        <f>IF(OR(E20="",F20&lt;&gt;"Won"),"",E20)</f>
        <v/>
      </c>
      <c r="L20" s="12">
        <f>IF(OR(E20="",F20&lt;&gt;"Lost"),"",E20)</f>
        <v/>
      </c>
      <c r="M20" s="11">
        <f>IF(OR(A20="",F20=""),"",IF(SUM(K8:K20)+SUM(L8:L20)=0,"",SUM(K8:K20)/(SUM(K8:K20)+SUM(L8:L20))))</f>
        <v/>
      </c>
    </row>
    <row r="21">
      <c r="A21" s="9" t="n"/>
      <c r="B21" s="9" t="n"/>
      <c r="C21" s="9" t="n"/>
      <c r="D21" s="9" t="n"/>
      <c r="E21" s="10" t="n"/>
      <c r="F21" s="9" t="n"/>
      <c r="G21" s="13" t="n"/>
      <c r="H21" s="13" t="n"/>
      <c r="I21" s="14">
        <f>IF(OR(G21="",H21=""),"",H21-G21)</f>
        <v/>
      </c>
      <c r="J21" s="9" t="n"/>
      <c r="K21" s="12">
        <f>IF(OR(E21="",F21&lt;&gt;"Won"),"",E21)</f>
        <v/>
      </c>
      <c r="L21" s="12">
        <f>IF(OR(E21="",F21&lt;&gt;"Lost"),"",E21)</f>
        <v/>
      </c>
      <c r="M21" s="11">
        <f>IF(OR(A21="",F21=""),"",IF(SUM(K8:K21)+SUM(L8:L21)=0,"",SUM(K8:K21)/(SUM(K8:K21)+SUM(L8:L21))))</f>
        <v/>
      </c>
    </row>
    <row r="22">
      <c r="A22" s="9" t="n"/>
      <c r="B22" s="9" t="n"/>
      <c r="C22" s="9" t="n"/>
      <c r="D22" s="9" t="n"/>
      <c r="E22" s="10" t="n"/>
      <c r="F22" s="9" t="n"/>
      <c r="G22" s="13" t="n"/>
      <c r="H22" s="13" t="n"/>
      <c r="I22" s="14">
        <f>IF(OR(G22="",H22=""),"",H22-G22)</f>
        <v/>
      </c>
      <c r="J22" s="9" t="n"/>
      <c r="K22" s="12">
        <f>IF(OR(E22="",F22&lt;&gt;"Won"),"",E22)</f>
        <v/>
      </c>
      <c r="L22" s="12">
        <f>IF(OR(E22="",F22&lt;&gt;"Lost"),"",E22)</f>
        <v/>
      </c>
      <c r="M22" s="11">
        <f>IF(OR(A22="",F22=""),"",IF(SUM(K8:K22)+SUM(L8:L22)=0,"",SUM(K8:K22)/(SUM(K8:K22)+SUM(L8:L22))))</f>
        <v/>
      </c>
    </row>
    <row r="23">
      <c r="A23" s="9" t="n"/>
      <c r="B23" s="9" t="n"/>
      <c r="C23" s="9" t="n"/>
      <c r="D23" s="9" t="n"/>
      <c r="E23" s="10" t="n"/>
      <c r="F23" s="9" t="n"/>
      <c r="G23" s="13" t="n"/>
      <c r="H23" s="13" t="n"/>
      <c r="I23" s="14">
        <f>IF(OR(G23="",H23=""),"",H23-G23)</f>
        <v/>
      </c>
      <c r="J23" s="9" t="n"/>
      <c r="K23" s="12">
        <f>IF(OR(E23="",F23&lt;&gt;"Won"),"",E23)</f>
        <v/>
      </c>
      <c r="L23" s="12">
        <f>IF(OR(E23="",F23&lt;&gt;"Lost"),"",E23)</f>
        <v/>
      </c>
      <c r="M23" s="11">
        <f>IF(OR(A23="",F23=""),"",IF(SUM(K8:K23)+SUM(L8:L23)=0,"",SUM(K8:K23)/(SUM(K8:K23)+SUM(L8:L23))))</f>
        <v/>
      </c>
    </row>
    <row r="24">
      <c r="A24" s="9" t="n"/>
      <c r="B24" s="9" t="n"/>
      <c r="C24" s="9" t="n"/>
      <c r="D24" s="9" t="n"/>
      <c r="E24" s="10" t="n"/>
      <c r="F24" s="9" t="n"/>
      <c r="G24" s="13" t="n"/>
      <c r="H24" s="13" t="n"/>
      <c r="I24" s="14">
        <f>IF(OR(G24="",H24=""),"",H24-G24)</f>
        <v/>
      </c>
      <c r="J24" s="9" t="n"/>
      <c r="K24" s="12">
        <f>IF(OR(E24="",F24&lt;&gt;"Won"),"",E24)</f>
        <v/>
      </c>
      <c r="L24" s="12">
        <f>IF(OR(E24="",F24&lt;&gt;"Lost"),"",E24)</f>
        <v/>
      </c>
      <c r="M24" s="11">
        <f>IF(OR(A24="",F24=""),"",IF(SUM(K8:K24)+SUM(L8:L24)=0,"",SUM(K8:K24)/(SUM(K8:K24)+SUM(L8:L24))))</f>
        <v/>
      </c>
    </row>
    <row r="25">
      <c r="A25" s="9" t="n"/>
      <c r="B25" s="9" t="n"/>
      <c r="C25" s="9" t="n"/>
      <c r="D25" s="9" t="n"/>
      <c r="E25" s="10" t="n"/>
      <c r="F25" s="9" t="n"/>
      <c r="G25" s="13" t="n"/>
      <c r="H25" s="13" t="n"/>
      <c r="I25" s="14">
        <f>IF(OR(G25="",H25=""),"",H25-G25)</f>
        <v/>
      </c>
      <c r="J25" s="9" t="n"/>
      <c r="K25" s="12">
        <f>IF(OR(E25="",F25&lt;&gt;"Won"),"",E25)</f>
        <v/>
      </c>
      <c r="L25" s="12">
        <f>IF(OR(E25="",F25&lt;&gt;"Lost"),"",E25)</f>
        <v/>
      </c>
      <c r="M25" s="11">
        <f>IF(OR(A25="",F25=""),"",IF(SUM(K8:K25)+SUM(L8:L25)=0,"",SUM(K8:K25)/(SUM(K8:K25)+SUM(L8:L25))))</f>
        <v/>
      </c>
    </row>
    <row r="26">
      <c r="A26" s="9" t="n"/>
      <c r="B26" s="9" t="n"/>
      <c r="C26" s="9" t="n"/>
      <c r="D26" s="9" t="n"/>
      <c r="E26" s="10" t="n"/>
      <c r="F26" s="9" t="n"/>
      <c r="G26" s="13" t="n"/>
      <c r="H26" s="13" t="n"/>
      <c r="I26" s="14">
        <f>IF(OR(G26="",H26=""),"",H26-G26)</f>
        <v/>
      </c>
      <c r="J26" s="9" t="n"/>
      <c r="K26" s="12">
        <f>IF(OR(E26="",F26&lt;&gt;"Won"),"",E26)</f>
        <v/>
      </c>
      <c r="L26" s="12">
        <f>IF(OR(E26="",F26&lt;&gt;"Lost"),"",E26)</f>
        <v/>
      </c>
      <c r="M26" s="11">
        <f>IF(OR(A26="",F26=""),"",IF(SUM(K8:K26)+SUM(L8:L26)=0,"",SUM(K8:K26)/(SUM(K8:K26)+SUM(L8:L26))))</f>
        <v/>
      </c>
    </row>
    <row r="27">
      <c r="A27" s="9" t="n"/>
      <c r="B27" s="9" t="n"/>
      <c r="C27" s="9" t="n"/>
      <c r="D27" s="9" t="n"/>
      <c r="E27" s="10" t="n"/>
      <c r="F27" s="9" t="n"/>
      <c r="G27" s="13" t="n"/>
      <c r="H27" s="13" t="n"/>
      <c r="I27" s="14">
        <f>IF(OR(G27="",H27=""),"",H27-G27)</f>
        <v/>
      </c>
      <c r="J27" s="9" t="n"/>
      <c r="K27" s="12">
        <f>IF(OR(E27="",F27&lt;&gt;"Won"),"",E27)</f>
        <v/>
      </c>
      <c r="L27" s="12">
        <f>IF(OR(E27="",F27&lt;&gt;"Lost"),"",E27)</f>
        <v/>
      </c>
      <c r="M27" s="11">
        <f>IF(OR(A27="",F27=""),"",IF(SUM(K8:K27)+SUM(L8:L27)=0,"",SUM(K8:K27)/(SUM(K8:K27)+SUM(L8:L27))))</f>
        <v/>
      </c>
    </row>
    <row r="28">
      <c r="A28" s="9" t="n"/>
      <c r="B28" s="9" t="n"/>
      <c r="C28" s="9" t="n"/>
      <c r="D28" s="9" t="n"/>
      <c r="E28" s="10" t="n"/>
      <c r="F28" s="9" t="n"/>
      <c r="G28" s="13" t="n"/>
      <c r="H28" s="13" t="n"/>
      <c r="I28" s="14">
        <f>IF(OR(G28="",H28=""),"",H28-G28)</f>
        <v/>
      </c>
      <c r="J28" s="9" t="n"/>
      <c r="K28" s="12">
        <f>IF(OR(E28="",F28&lt;&gt;"Won"),"",E28)</f>
        <v/>
      </c>
      <c r="L28" s="12">
        <f>IF(OR(E28="",F28&lt;&gt;"Lost"),"",E28)</f>
        <v/>
      </c>
      <c r="M28" s="11">
        <f>IF(OR(A28="",F28=""),"",IF(SUM(K8:K28)+SUM(L8:L28)=0,"",SUM(K8:K28)/(SUM(K8:K28)+SUM(L8:L28))))</f>
        <v/>
      </c>
    </row>
    <row r="29">
      <c r="A29" s="9" t="n"/>
      <c r="B29" s="9" t="n"/>
      <c r="C29" s="9" t="n"/>
      <c r="D29" s="9" t="n"/>
      <c r="E29" s="10" t="n"/>
      <c r="F29" s="9" t="n"/>
      <c r="G29" s="13" t="n"/>
      <c r="H29" s="13" t="n"/>
      <c r="I29" s="14">
        <f>IF(OR(G29="",H29=""),"",H29-G29)</f>
        <v/>
      </c>
      <c r="J29" s="9" t="n"/>
      <c r="K29" s="12">
        <f>IF(OR(E29="",F29&lt;&gt;"Won"),"",E29)</f>
        <v/>
      </c>
      <c r="L29" s="12">
        <f>IF(OR(E29="",F29&lt;&gt;"Lost"),"",E29)</f>
        <v/>
      </c>
      <c r="M29" s="11">
        <f>IF(OR(A29="",F29=""),"",IF(SUM(K8:K29)+SUM(L8:L29)=0,"",SUM(K8:K29)/(SUM(K8:K29)+SUM(L8:L29))))</f>
        <v/>
      </c>
    </row>
    <row r="30">
      <c r="A30" s="9" t="n"/>
      <c r="B30" s="9" t="n"/>
      <c r="C30" s="9" t="n"/>
      <c r="D30" s="9" t="n"/>
      <c r="E30" s="10" t="n"/>
      <c r="F30" s="9" t="n"/>
      <c r="G30" s="13" t="n"/>
      <c r="H30" s="13" t="n"/>
      <c r="I30" s="14">
        <f>IF(OR(G30="",H30=""),"",H30-G30)</f>
        <v/>
      </c>
      <c r="J30" s="9" t="n"/>
      <c r="K30" s="12">
        <f>IF(OR(E30="",F30&lt;&gt;"Won"),"",E30)</f>
        <v/>
      </c>
      <c r="L30" s="12">
        <f>IF(OR(E30="",F30&lt;&gt;"Lost"),"",E30)</f>
        <v/>
      </c>
      <c r="M30" s="11">
        <f>IF(OR(A30="",F30=""),"",IF(SUM(K8:K30)+SUM(L8:L30)=0,"",SUM(K8:K30)/(SUM(K8:K30)+SUM(L8:L30))))</f>
        <v/>
      </c>
    </row>
    <row r="31">
      <c r="A31" s="9" t="n"/>
      <c r="B31" s="9" t="n"/>
      <c r="C31" s="9" t="n"/>
      <c r="D31" s="9" t="n"/>
      <c r="E31" s="10" t="n"/>
      <c r="F31" s="9" t="n"/>
      <c r="G31" s="13" t="n"/>
      <c r="H31" s="13" t="n"/>
      <c r="I31" s="14">
        <f>IF(OR(G31="",H31=""),"",H31-G31)</f>
        <v/>
      </c>
      <c r="J31" s="9" t="n"/>
      <c r="K31" s="12">
        <f>IF(OR(E31="",F31&lt;&gt;"Won"),"",E31)</f>
        <v/>
      </c>
      <c r="L31" s="12">
        <f>IF(OR(E31="",F31&lt;&gt;"Lost"),"",E31)</f>
        <v/>
      </c>
      <c r="M31" s="11">
        <f>IF(OR(A31="",F31=""),"",IF(SUM(K8:K31)+SUM(L8:L31)=0,"",SUM(K8:K31)/(SUM(K8:K31)+SUM(L8:L31))))</f>
        <v/>
      </c>
    </row>
    <row r="32">
      <c r="A32" s="9" t="n"/>
      <c r="B32" s="9" t="n"/>
      <c r="C32" s="9" t="n"/>
      <c r="D32" s="9" t="n"/>
      <c r="E32" s="10" t="n"/>
      <c r="F32" s="9" t="n"/>
      <c r="G32" s="13" t="n"/>
      <c r="H32" s="13" t="n"/>
      <c r="I32" s="14">
        <f>IF(OR(G32="",H32=""),"",H32-G32)</f>
        <v/>
      </c>
      <c r="J32" s="9" t="n"/>
      <c r="K32" s="12">
        <f>IF(OR(E32="",F32&lt;&gt;"Won"),"",E32)</f>
        <v/>
      </c>
      <c r="L32" s="12">
        <f>IF(OR(E32="",F32&lt;&gt;"Lost"),"",E32)</f>
        <v/>
      </c>
      <c r="M32" s="11">
        <f>IF(OR(A32="",F32=""),"",IF(SUM(K8:K32)+SUM(L8:L32)=0,"",SUM(K8:K32)/(SUM(K8:K32)+SUM(L8:L32))))</f>
        <v/>
      </c>
    </row>
    <row r="33">
      <c r="A33" s="9" t="n"/>
      <c r="B33" s="9" t="n"/>
      <c r="C33" s="9" t="n"/>
      <c r="D33" s="9" t="n"/>
      <c r="E33" s="10" t="n"/>
      <c r="F33" s="9" t="n"/>
      <c r="G33" s="13" t="n"/>
      <c r="H33" s="13" t="n"/>
      <c r="I33" s="14">
        <f>IF(OR(G33="",H33=""),"",H33-G33)</f>
        <v/>
      </c>
      <c r="J33" s="9" t="n"/>
      <c r="K33" s="12">
        <f>IF(OR(E33="",F33&lt;&gt;"Won"),"",E33)</f>
        <v/>
      </c>
      <c r="L33" s="12">
        <f>IF(OR(E33="",F33&lt;&gt;"Lost"),"",E33)</f>
        <v/>
      </c>
      <c r="M33" s="11">
        <f>IF(OR(A33="",F33=""),"",IF(SUM(K8:K33)+SUM(L8:L33)=0,"",SUM(K8:K33)/(SUM(K8:K33)+SUM(L8:L33))))</f>
        <v/>
      </c>
    </row>
    <row r="34">
      <c r="A34" s="9" t="n"/>
      <c r="B34" s="9" t="n"/>
      <c r="C34" s="9" t="n"/>
      <c r="D34" s="9" t="n"/>
      <c r="E34" s="10" t="n"/>
      <c r="F34" s="9" t="n"/>
      <c r="G34" s="13" t="n"/>
      <c r="H34" s="13" t="n"/>
      <c r="I34" s="14">
        <f>IF(OR(G34="",H34=""),"",H34-G34)</f>
        <v/>
      </c>
      <c r="J34" s="9" t="n"/>
      <c r="K34" s="12">
        <f>IF(OR(E34="",F34&lt;&gt;"Won"),"",E34)</f>
        <v/>
      </c>
      <c r="L34" s="12">
        <f>IF(OR(E34="",F34&lt;&gt;"Lost"),"",E34)</f>
        <v/>
      </c>
      <c r="M34" s="11">
        <f>IF(OR(A34="",F34=""),"",IF(SUM(K8:K34)+SUM(L8:L34)=0,"",SUM(K8:K34)/(SUM(K8:K34)+SUM(L8:L34))))</f>
        <v/>
      </c>
    </row>
    <row r="35">
      <c r="A35" s="9" t="n"/>
      <c r="B35" s="9" t="n"/>
      <c r="C35" s="9" t="n"/>
      <c r="D35" s="9" t="n"/>
      <c r="E35" s="10" t="n"/>
      <c r="F35" s="9" t="n"/>
      <c r="G35" s="13" t="n"/>
      <c r="H35" s="13" t="n"/>
      <c r="I35" s="14">
        <f>IF(OR(G35="",H35=""),"",H35-G35)</f>
        <v/>
      </c>
      <c r="J35" s="9" t="n"/>
      <c r="K35" s="12">
        <f>IF(OR(E35="",F35&lt;&gt;"Won"),"",E35)</f>
        <v/>
      </c>
      <c r="L35" s="12">
        <f>IF(OR(E35="",F35&lt;&gt;"Lost"),"",E35)</f>
        <v/>
      </c>
      <c r="M35" s="11">
        <f>IF(OR(A35="",F35=""),"",IF(SUM(K8:K35)+SUM(L8:L35)=0,"",SUM(K8:K35)/(SUM(K8:K35)+SUM(L8:L35))))</f>
        <v/>
      </c>
    </row>
    <row r="36">
      <c r="A36" s="9" t="n"/>
      <c r="B36" s="9" t="n"/>
      <c r="C36" s="9" t="n"/>
      <c r="D36" s="9" t="n"/>
      <c r="E36" s="10" t="n"/>
      <c r="F36" s="9" t="n"/>
      <c r="G36" s="13" t="n"/>
      <c r="H36" s="13" t="n"/>
      <c r="I36" s="14">
        <f>IF(OR(G36="",H36=""),"",H36-G36)</f>
        <v/>
      </c>
      <c r="J36" s="9" t="n"/>
      <c r="K36" s="12">
        <f>IF(OR(E36="",F36&lt;&gt;"Won"),"",E36)</f>
        <v/>
      </c>
      <c r="L36" s="12">
        <f>IF(OR(E36="",F36&lt;&gt;"Lost"),"",E36)</f>
        <v/>
      </c>
      <c r="M36" s="11">
        <f>IF(OR(A36="",F36=""),"",IF(SUM(K8:K36)+SUM(L8:L36)=0,"",SUM(K8:K36)/(SUM(K8:K36)+SUM(L8:L36))))</f>
        <v/>
      </c>
    </row>
    <row r="37">
      <c r="A37" s="9" t="n"/>
      <c r="B37" s="9" t="n"/>
      <c r="C37" s="9" t="n"/>
      <c r="D37" s="9" t="n"/>
      <c r="E37" s="10" t="n"/>
      <c r="F37" s="9" t="n"/>
      <c r="G37" s="13" t="n"/>
      <c r="H37" s="13" t="n"/>
      <c r="I37" s="14">
        <f>IF(OR(G37="",H37=""),"",H37-G37)</f>
        <v/>
      </c>
      <c r="J37" s="9" t="n"/>
      <c r="K37" s="12">
        <f>IF(OR(E37="",F37&lt;&gt;"Won"),"",E37)</f>
        <v/>
      </c>
      <c r="L37" s="12">
        <f>IF(OR(E37="",F37&lt;&gt;"Lost"),"",E37)</f>
        <v/>
      </c>
      <c r="M37" s="11">
        <f>IF(OR(A37="",F37=""),"",IF(SUM(K8:K37)+SUM(L8:L37)=0,"",SUM(K8:K37)/(SUM(K8:K37)+SUM(L8:L37))))</f>
        <v/>
      </c>
    </row>
    <row r="38">
      <c r="A38" s="9" t="n"/>
      <c r="B38" s="9" t="n"/>
      <c r="C38" s="9" t="n"/>
      <c r="D38" s="9" t="n"/>
      <c r="E38" s="10" t="n"/>
      <c r="F38" s="9" t="n"/>
      <c r="G38" s="13" t="n"/>
      <c r="H38" s="13" t="n"/>
      <c r="I38" s="14">
        <f>IF(OR(G38="",H38=""),"",H38-G38)</f>
        <v/>
      </c>
      <c r="J38" s="9" t="n"/>
      <c r="K38" s="12">
        <f>IF(OR(E38="",F38&lt;&gt;"Won"),"",E38)</f>
        <v/>
      </c>
      <c r="L38" s="12">
        <f>IF(OR(E38="",F38&lt;&gt;"Lost"),"",E38)</f>
        <v/>
      </c>
      <c r="M38" s="11">
        <f>IF(OR(A38="",F38=""),"",IF(SUM(K8:K38)+SUM(L8:L38)=0,"",SUM(K8:K38)/(SUM(K8:K38)+SUM(L8:L38))))</f>
        <v/>
      </c>
    </row>
    <row r="39">
      <c r="A39" s="9" t="n"/>
      <c r="B39" s="9" t="n"/>
      <c r="C39" s="9" t="n"/>
      <c r="D39" s="9" t="n"/>
      <c r="E39" s="10" t="n"/>
      <c r="F39" s="9" t="n"/>
      <c r="G39" s="13" t="n"/>
      <c r="H39" s="13" t="n"/>
      <c r="I39" s="14">
        <f>IF(OR(G39="",H39=""),"",H39-G39)</f>
        <v/>
      </c>
      <c r="J39" s="9" t="n"/>
      <c r="K39" s="12">
        <f>IF(OR(E39="",F39&lt;&gt;"Won"),"",E39)</f>
        <v/>
      </c>
      <c r="L39" s="12">
        <f>IF(OR(E39="",F39&lt;&gt;"Lost"),"",E39)</f>
        <v/>
      </c>
      <c r="M39" s="11">
        <f>IF(OR(A39="",F39=""),"",IF(SUM(K8:K39)+SUM(L8:L39)=0,"",SUM(K8:K39)/(SUM(K8:K39)+SUM(L8:L39))))</f>
        <v/>
      </c>
    </row>
    <row r="40">
      <c r="A40" s="9" t="n"/>
      <c r="B40" s="9" t="n"/>
      <c r="C40" s="9" t="n"/>
      <c r="D40" s="9" t="n"/>
      <c r="E40" s="10" t="n"/>
      <c r="F40" s="9" t="n"/>
      <c r="G40" s="13" t="n"/>
      <c r="H40" s="13" t="n"/>
      <c r="I40" s="14">
        <f>IF(OR(G40="",H40=""),"",H40-G40)</f>
        <v/>
      </c>
      <c r="J40" s="9" t="n"/>
      <c r="K40" s="12">
        <f>IF(OR(E40="",F40&lt;&gt;"Won"),"",E40)</f>
        <v/>
      </c>
      <c r="L40" s="12">
        <f>IF(OR(E40="",F40&lt;&gt;"Lost"),"",E40)</f>
        <v/>
      </c>
      <c r="M40" s="11">
        <f>IF(OR(A40="",F40=""),"",IF(SUM(K8:K40)+SUM(L8:L40)=0,"",SUM(K8:K40)/(SUM(K8:K40)+SUM(L8:L40))))</f>
        <v/>
      </c>
    </row>
    <row r="41">
      <c r="A41" s="9" t="n"/>
      <c r="B41" s="9" t="n"/>
      <c r="C41" s="9" t="n"/>
      <c r="D41" s="9" t="n"/>
      <c r="E41" s="10" t="n"/>
      <c r="F41" s="9" t="n"/>
      <c r="G41" s="13" t="n"/>
      <c r="H41" s="13" t="n"/>
      <c r="I41" s="14">
        <f>IF(OR(G41="",H41=""),"",H41-G41)</f>
        <v/>
      </c>
      <c r="J41" s="9" t="n"/>
      <c r="K41" s="12">
        <f>IF(OR(E41="",F41&lt;&gt;"Won"),"",E41)</f>
        <v/>
      </c>
      <c r="L41" s="12">
        <f>IF(OR(E41="",F41&lt;&gt;"Lost"),"",E41)</f>
        <v/>
      </c>
      <c r="M41" s="11">
        <f>IF(OR(A41="",F41=""),"",IF(SUM(K8:K41)+SUM(L8:L41)=0,"",SUM(K8:K41)/(SUM(K8:K41)+SUM(L8:L41))))</f>
        <v/>
      </c>
    </row>
    <row r="42">
      <c r="A42" s="9" t="n"/>
      <c r="B42" s="9" t="n"/>
      <c r="C42" s="9" t="n"/>
      <c r="D42" s="9" t="n"/>
      <c r="E42" s="10" t="n"/>
      <c r="F42" s="9" t="n"/>
      <c r="G42" s="13" t="n"/>
      <c r="H42" s="13" t="n"/>
      <c r="I42" s="14">
        <f>IF(OR(G42="",H42=""),"",H42-G42)</f>
        <v/>
      </c>
      <c r="J42" s="9" t="n"/>
      <c r="K42" s="12">
        <f>IF(OR(E42="",F42&lt;&gt;"Won"),"",E42)</f>
        <v/>
      </c>
      <c r="L42" s="12">
        <f>IF(OR(E42="",F42&lt;&gt;"Lost"),"",E42)</f>
        <v/>
      </c>
      <c r="M42" s="11">
        <f>IF(OR(A42="",F42=""),"",IF(SUM(K8:K42)+SUM(L8:L42)=0,"",SUM(K8:K42)/(SUM(K8:K42)+SUM(L8:L42))))</f>
        <v/>
      </c>
    </row>
    <row r="43">
      <c r="A43" s="9" t="n"/>
      <c r="B43" s="9" t="n"/>
      <c r="C43" s="9" t="n"/>
      <c r="D43" s="9" t="n"/>
      <c r="E43" s="10" t="n"/>
      <c r="F43" s="9" t="n"/>
      <c r="G43" s="13" t="n"/>
      <c r="H43" s="13" t="n"/>
      <c r="I43" s="14">
        <f>IF(OR(G43="",H43=""),"",H43-G43)</f>
        <v/>
      </c>
      <c r="J43" s="9" t="n"/>
      <c r="K43" s="12">
        <f>IF(OR(E43="",F43&lt;&gt;"Won"),"",E43)</f>
        <v/>
      </c>
      <c r="L43" s="12">
        <f>IF(OR(E43="",F43&lt;&gt;"Lost"),"",E43)</f>
        <v/>
      </c>
      <c r="M43" s="11">
        <f>IF(OR(A43="",F43=""),"",IF(SUM(K8:K43)+SUM(L8:L43)=0,"",SUM(K8:K43)/(SUM(K8:K43)+SUM(L8:L43))))</f>
        <v/>
      </c>
    </row>
    <row r="44">
      <c r="A44" s="9" t="n"/>
      <c r="B44" s="9" t="n"/>
      <c r="C44" s="9" t="n"/>
      <c r="D44" s="9" t="n"/>
      <c r="E44" s="10" t="n"/>
      <c r="F44" s="9" t="n"/>
      <c r="G44" s="13" t="n"/>
      <c r="H44" s="13" t="n"/>
      <c r="I44" s="14">
        <f>IF(OR(G44="",H44=""),"",H44-G44)</f>
        <v/>
      </c>
      <c r="J44" s="9" t="n"/>
      <c r="K44" s="12">
        <f>IF(OR(E44="",F44&lt;&gt;"Won"),"",E44)</f>
        <v/>
      </c>
      <c r="L44" s="12">
        <f>IF(OR(E44="",F44&lt;&gt;"Lost"),"",E44)</f>
        <v/>
      </c>
      <c r="M44" s="11">
        <f>IF(OR(A44="",F44=""),"",IF(SUM(K8:K44)+SUM(L8:L44)=0,"",SUM(K8:K44)/(SUM(K8:K44)+SUM(L8:L44))))</f>
        <v/>
      </c>
    </row>
    <row r="45">
      <c r="A45" s="9" t="n"/>
      <c r="B45" s="9" t="n"/>
      <c r="C45" s="9" t="n"/>
      <c r="D45" s="9" t="n"/>
      <c r="E45" s="10" t="n"/>
      <c r="F45" s="9" t="n"/>
      <c r="G45" s="13" t="n"/>
      <c r="H45" s="13" t="n"/>
      <c r="I45" s="14">
        <f>IF(OR(G45="",H45=""),"",H45-G45)</f>
        <v/>
      </c>
      <c r="J45" s="9" t="n"/>
      <c r="K45" s="12">
        <f>IF(OR(E45="",F45&lt;&gt;"Won"),"",E45)</f>
        <v/>
      </c>
      <c r="L45" s="12">
        <f>IF(OR(E45="",F45&lt;&gt;"Lost"),"",E45)</f>
        <v/>
      </c>
      <c r="M45" s="11">
        <f>IF(OR(A45="",F45=""),"",IF(SUM(K8:K45)+SUM(L8:L45)=0,"",SUM(K8:K45)/(SUM(K8:K45)+SUM(L8:L45))))</f>
        <v/>
      </c>
    </row>
    <row r="46">
      <c r="A46" s="9" t="n"/>
      <c r="B46" s="9" t="n"/>
      <c r="C46" s="9" t="n"/>
      <c r="D46" s="9" t="n"/>
      <c r="E46" s="10" t="n"/>
      <c r="F46" s="9" t="n"/>
      <c r="G46" s="13" t="n"/>
      <c r="H46" s="13" t="n"/>
      <c r="I46" s="14">
        <f>IF(OR(G46="",H46=""),"",H46-G46)</f>
        <v/>
      </c>
      <c r="J46" s="9" t="n"/>
      <c r="K46" s="12">
        <f>IF(OR(E46="",F46&lt;&gt;"Won"),"",E46)</f>
        <v/>
      </c>
      <c r="L46" s="12">
        <f>IF(OR(E46="",F46&lt;&gt;"Lost"),"",E46)</f>
        <v/>
      </c>
      <c r="M46" s="11">
        <f>IF(OR(A46="",F46=""),"",IF(SUM(K8:K46)+SUM(L8:L46)=0,"",SUM(K8:K46)/(SUM(K8:K46)+SUM(L8:L46))))</f>
        <v/>
      </c>
    </row>
    <row r="47">
      <c r="A47" s="9" t="n"/>
      <c r="B47" s="9" t="n"/>
      <c r="C47" s="9" t="n"/>
      <c r="D47" s="9" t="n"/>
      <c r="E47" s="10" t="n"/>
      <c r="F47" s="9" t="n"/>
      <c r="G47" s="13" t="n"/>
      <c r="H47" s="13" t="n"/>
      <c r="I47" s="14">
        <f>IF(OR(G47="",H47=""),"",H47-G47)</f>
        <v/>
      </c>
      <c r="J47" s="9" t="n"/>
      <c r="K47" s="12">
        <f>IF(OR(E47="",F47&lt;&gt;"Won"),"",E47)</f>
        <v/>
      </c>
      <c r="L47" s="12">
        <f>IF(OR(E47="",F47&lt;&gt;"Lost"),"",E47)</f>
        <v/>
      </c>
      <c r="M47" s="11">
        <f>IF(OR(A47="",F47=""),"",IF(SUM(K8:K47)+SUM(L8:L47)=0,"",SUM(K8:K47)/(SUM(K8:K47)+SUM(L8:L47))))</f>
        <v/>
      </c>
    </row>
    <row r="48">
      <c r="A48" s="9" t="n"/>
      <c r="B48" s="9" t="n"/>
      <c r="C48" s="9" t="n"/>
      <c r="D48" s="9" t="n"/>
      <c r="E48" s="10" t="n"/>
      <c r="F48" s="9" t="n"/>
      <c r="G48" s="13" t="n"/>
      <c r="H48" s="13" t="n"/>
      <c r="I48" s="14">
        <f>IF(OR(G48="",H48=""),"",H48-G48)</f>
        <v/>
      </c>
      <c r="J48" s="9" t="n"/>
      <c r="K48" s="12">
        <f>IF(OR(E48="",F48&lt;&gt;"Won"),"",E48)</f>
        <v/>
      </c>
      <c r="L48" s="12">
        <f>IF(OR(E48="",F48&lt;&gt;"Lost"),"",E48)</f>
        <v/>
      </c>
      <c r="M48" s="11">
        <f>IF(OR(A48="",F48=""),"",IF(SUM(K8:K48)+SUM(L8:L48)=0,"",SUM(K8:K48)/(SUM(K8:K48)+SUM(L8:L48))))</f>
        <v/>
      </c>
    </row>
    <row r="49">
      <c r="A49" s="9" t="n"/>
      <c r="B49" s="9" t="n"/>
      <c r="C49" s="9" t="n"/>
      <c r="D49" s="9" t="n"/>
      <c r="E49" s="10" t="n"/>
      <c r="F49" s="9" t="n"/>
      <c r="G49" s="13" t="n"/>
      <c r="H49" s="13" t="n"/>
      <c r="I49" s="14">
        <f>IF(OR(G49="",H49=""),"",H49-G49)</f>
        <v/>
      </c>
      <c r="J49" s="9" t="n"/>
      <c r="K49" s="12">
        <f>IF(OR(E49="",F49&lt;&gt;"Won"),"",E49)</f>
        <v/>
      </c>
      <c r="L49" s="12">
        <f>IF(OR(E49="",F49&lt;&gt;"Lost"),"",E49)</f>
        <v/>
      </c>
      <c r="M49" s="11">
        <f>IF(OR(A49="",F49=""),"",IF(SUM(K8:K49)+SUM(L8:L49)=0,"",SUM(K8:K49)/(SUM(K8:K49)+SUM(L8:L49))))</f>
        <v/>
      </c>
    </row>
    <row r="50">
      <c r="A50" s="9" t="n"/>
      <c r="B50" s="9" t="n"/>
      <c r="C50" s="9" t="n"/>
      <c r="D50" s="9" t="n"/>
      <c r="E50" s="10" t="n"/>
      <c r="F50" s="9" t="n"/>
      <c r="G50" s="13" t="n"/>
      <c r="H50" s="13" t="n"/>
      <c r="I50" s="14">
        <f>IF(OR(G50="",H50=""),"",H50-G50)</f>
        <v/>
      </c>
      <c r="J50" s="9" t="n"/>
      <c r="K50" s="12">
        <f>IF(OR(E50="",F50&lt;&gt;"Won"),"",E50)</f>
        <v/>
      </c>
      <c r="L50" s="12">
        <f>IF(OR(E50="",F50&lt;&gt;"Lost"),"",E50)</f>
        <v/>
      </c>
      <c r="M50" s="11">
        <f>IF(OR(A50="",F50=""),"",IF(SUM(K8:K50)+SUM(L8:L50)=0,"",SUM(K8:K50)/(SUM(K8:K50)+SUM(L8:L50))))</f>
        <v/>
      </c>
    </row>
    <row r="51">
      <c r="A51" s="9" t="n"/>
      <c r="B51" s="9" t="n"/>
      <c r="C51" s="9" t="n"/>
      <c r="D51" s="9" t="n"/>
      <c r="E51" s="10" t="n"/>
      <c r="F51" s="9" t="n"/>
      <c r="G51" s="13" t="n"/>
      <c r="H51" s="13" t="n"/>
      <c r="I51" s="14">
        <f>IF(OR(G51="",H51=""),"",H51-G51)</f>
        <v/>
      </c>
      <c r="J51" s="9" t="n"/>
      <c r="K51" s="12">
        <f>IF(OR(E51="",F51&lt;&gt;"Won"),"",E51)</f>
        <v/>
      </c>
      <c r="L51" s="12">
        <f>IF(OR(E51="",F51&lt;&gt;"Lost"),"",E51)</f>
        <v/>
      </c>
      <c r="M51" s="11">
        <f>IF(OR(A51="",F51=""),"",IF(SUM(K8:K51)+SUM(L8:L51)=0,"",SUM(K8:K51)/(SUM(K8:K51)+SUM(L8:L51))))</f>
        <v/>
      </c>
    </row>
    <row r="52">
      <c r="A52" s="9" t="n"/>
      <c r="B52" s="9" t="n"/>
      <c r="C52" s="9" t="n"/>
      <c r="D52" s="9" t="n"/>
      <c r="E52" s="10" t="n"/>
      <c r="F52" s="9" t="n"/>
      <c r="G52" s="13" t="n"/>
      <c r="H52" s="13" t="n"/>
      <c r="I52" s="14">
        <f>IF(OR(G52="",H52=""),"",H52-G52)</f>
        <v/>
      </c>
      <c r="J52" s="9" t="n"/>
      <c r="K52" s="12">
        <f>IF(OR(E52="",F52&lt;&gt;"Won"),"",E52)</f>
        <v/>
      </c>
      <c r="L52" s="12">
        <f>IF(OR(E52="",F52&lt;&gt;"Lost"),"",E52)</f>
        <v/>
      </c>
      <c r="M52" s="11">
        <f>IF(OR(A52="",F52=""),"",IF(SUM(K8:K52)+SUM(L8:L52)=0,"",SUM(K8:K52)/(SUM(K8:K52)+SUM(L8:L52))))</f>
        <v/>
      </c>
    </row>
    <row r="53">
      <c r="A53" s="9" t="n"/>
      <c r="B53" s="9" t="n"/>
      <c r="C53" s="9" t="n"/>
      <c r="D53" s="9" t="n"/>
      <c r="E53" s="10" t="n"/>
      <c r="F53" s="9" t="n"/>
      <c r="G53" s="13" t="n"/>
      <c r="H53" s="13" t="n"/>
      <c r="I53" s="14">
        <f>IF(OR(G53="",H53=""),"",H53-G53)</f>
        <v/>
      </c>
      <c r="J53" s="9" t="n"/>
      <c r="K53" s="12">
        <f>IF(OR(E53="",F53&lt;&gt;"Won"),"",E53)</f>
        <v/>
      </c>
      <c r="L53" s="12">
        <f>IF(OR(E53="",F53&lt;&gt;"Lost"),"",E53)</f>
        <v/>
      </c>
      <c r="M53" s="11">
        <f>IF(OR(A53="",F53=""),"",IF(SUM(K8:K53)+SUM(L8:L53)=0,"",SUM(K8:K53)/(SUM(K8:K53)+SUM(L8:L53))))</f>
        <v/>
      </c>
    </row>
    <row r="54">
      <c r="A54" s="9" t="n"/>
      <c r="B54" s="9" t="n"/>
      <c r="C54" s="9" t="n"/>
      <c r="D54" s="9" t="n"/>
      <c r="E54" s="10" t="n"/>
      <c r="F54" s="9" t="n"/>
      <c r="G54" s="13" t="n"/>
      <c r="H54" s="13" t="n"/>
      <c r="I54" s="14">
        <f>IF(OR(G54="",H54=""),"",H54-G54)</f>
        <v/>
      </c>
      <c r="J54" s="9" t="n"/>
      <c r="K54" s="12">
        <f>IF(OR(E54="",F54&lt;&gt;"Won"),"",E54)</f>
        <v/>
      </c>
      <c r="L54" s="12">
        <f>IF(OR(E54="",F54&lt;&gt;"Lost"),"",E54)</f>
        <v/>
      </c>
      <c r="M54" s="11">
        <f>IF(OR(A54="",F54=""),"",IF(SUM(K8:K54)+SUM(L8:L54)=0,"",SUM(K8:K54)/(SUM(K8:K54)+SUM(L8:L54))))</f>
        <v/>
      </c>
    </row>
    <row r="55">
      <c r="A55" s="9" t="n"/>
      <c r="B55" s="9" t="n"/>
      <c r="C55" s="9" t="n"/>
      <c r="D55" s="9" t="n"/>
      <c r="E55" s="10" t="n"/>
      <c r="F55" s="9" t="n"/>
      <c r="G55" s="13" t="n"/>
      <c r="H55" s="13" t="n"/>
      <c r="I55" s="14">
        <f>IF(OR(G55="",H55=""),"",H55-G55)</f>
        <v/>
      </c>
      <c r="J55" s="9" t="n"/>
      <c r="K55" s="12">
        <f>IF(OR(E55="",F55&lt;&gt;"Won"),"",E55)</f>
        <v/>
      </c>
      <c r="L55" s="12">
        <f>IF(OR(E55="",F55&lt;&gt;"Lost"),"",E55)</f>
        <v/>
      </c>
      <c r="M55" s="11">
        <f>IF(OR(A55="",F55=""),"",IF(SUM(K8:K55)+SUM(L8:L55)=0,"",SUM(K8:K55)/(SUM(K8:K55)+SUM(L8:L55))))</f>
        <v/>
      </c>
    </row>
    <row r="56">
      <c r="A56" s="9" t="n"/>
      <c r="B56" s="9" t="n"/>
      <c r="C56" s="9" t="n"/>
      <c r="D56" s="9" t="n"/>
      <c r="E56" s="10" t="n"/>
      <c r="F56" s="9" t="n"/>
      <c r="G56" s="13" t="n"/>
      <c r="H56" s="13" t="n"/>
      <c r="I56" s="14">
        <f>IF(OR(G56="",H56=""),"",H56-G56)</f>
        <v/>
      </c>
      <c r="J56" s="9" t="n"/>
      <c r="K56" s="12">
        <f>IF(OR(E56="",F56&lt;&gt;"Won"),"",E56)</f>
        <v/>
      </c>
      <c r="L56" s="12">
        <f>IF(OR(E56="",F56&lt;&gt;"Lost"),"",E56)</f>
        <v/>
      </c>
      <c r="M56" s="11">
        <f>IF(OR(A56="",F56=""),"",IF(SUM(K8:K56)+SUM(L8:L56)=0,"",SUM(K8:K56)/(SUM(K8:K56)+SUM(L8:L56))))</f>
        <v/>
      </c>
    </row>
    <row r="57">
      <c r="A57" s="9" t="n"/>
      <c r="B57" s="9" t="n"/>
      <c r="C57" s="9" t="n"/>
      <c r="D57" s="9" t="n"/>
      <c r="E57" s="10" t="n"/>
      <c r="F57" s="9" t="n"/>
      <c r="G57" s="13" t="n"/>
      <c r="H57" s="13" t="n"/>
      <c r="I57" s="14">
        <f>IF(OR(G57="",H57=""),"",H57-G57)</f>
        <v/>
      </c>
      <c r="J57" s="9" t="n"/>
      <c r="K57" s="12">
        <f>IF(OR(E57="",F57&lt;&gt;"Won"),"",E57)</f>
        <v/>
      </c>
      <c r="L57" s="12">
        <f>IF(OR(E57="",F57&lt;&gt;"Lost"),"",E57)</f>
        <v/>
      </c>
      <c r="M57" s="11">
        <f>IF(OR(A57="",F57=""),"",IF(SUM(K8:K57)+SUM(L8:L57)=0,"",SUM(K8:K57)/(SUM(K8:K57)+SUM(L8:L57))))</f>
        <v/>
      </c>
    </row>
    <row r="58">
      <c r="A58" s="9" t="n"/>
      <c r="B58" s="9" t="n"/>
      <c r="C58" s="9" t="n"/>
      <c r="D58" s="9" t="n"/>
      <c r="E58" s="10" t="n"/>
      <c r="F58" s="9" t="n"/>
      <c r="G58" s="13" t="n"/>
      <c r="H58" s="13" t="n"/>
      <c r="I58" s="14">
        <f>IF(OR(G58="",H58=""),"",H58-G58)</f>
        <v/>
      </c>
      <c r="J58" s="9" t="n"/>
      <c r="K58" s="12">
        <f>IF(OR(E58="",F58&lt;&gt;"Won"),"",E58)</f>
        <v/>
      </c>
      <c r="L58" s="12">
        <f>IF(OR(E58="",F58&lt;&gt;"Lost"),"",E58)</f>
        <v/>
      </c>
      <c r="M58" s="11">
        <f>IF(OR(A58="",F58=""),"",IF(SUM(K8:K58)+SUM(L8:L58)=0,"",SUM(K8:K58)/(SUM(K8:K58)+SUM(L8:L58))))</f>
        <v/>
      </c>
    </row>
    <row r="59">
      <c r="A59" s="9" t="n"/>
      <c r="B59" s="9" t="n"/>
      <c r="C59" s="9" t="n"/>
      <c r="D59" s="9" t="n"/>
      <c r="E59" s="10" t="n"/>
      <c r="F59" s="9" t="n"/>
      <c r="G59" s="13" t="n"/>
      <c r="H59" s="13" t="n"/>
      <c r="I59" s="14">
        <f>IF(OR(G59="",H59=""),"",H59-G59)</f>
        <v/>
      </c>
      <c r="J59" s="9" t="n"/>
      <c r="K59" s="12">
        <f>IF(OR(E59="",F59&lt;&gt;"Won"),"",E59)</f>
        <v/>
      </c>
      <c r="L59" s="12">
        <f>IF(OR(E59="",F59&lt;&gt;"Lost"),"",E59)</f>
        <v/>
      </c>
      <c r="M59" s="11">
        <f>IF(OR(A59="",F59=""),"",IF(SUM(K8:K59)+SUM(L8:L59)=0,"",SUM(K8:K59)/(SUM(K8:K59)+SUM(L8:L59))))</f>
        <v/>
      </c>
    </row>
    <row r="60">
      <c r="A60" s="9" t="n"/>
      <c r="B60" s="9" t="n"/>
      <c r="C60" s="9" t="n"/>
      <c r="D60" s="9" t="n"/>
      <c r="E60" s="10" t="n"/>
      <c r="F60" s="9" t="n"/>
      <c r="G60" s="13" t="n"/>
      <c r="H60" s="13" t="n"/>
      <c r="I60" s="14">
        <f>IF(OR(G60="",H60=""),"",H60-G60)</f>
        <v/>
      </c>
      <c r="J60" s="9" t="n"/>
      <c r="K60" s="12">
        <f>IF(OR(E60="",F60&lt;&gt;"Won"),"",E60)</f>
        <v/>
      </c>
      <c r="L60" s="12">
        <f>IF(OR(E60="",F60&lt;&gt;"Lost"),"",E60)</f>
        <v/>
      </c>
      <c r="M60" s="11">
        <f>IF(OR(A60="",F60=""),"",IF(SUM(K8:K60)+SUM(L8:L60)=0,"",SUM(K8:K60)/(SUM(K8:K60)+SUM(L8:L60))))</f>
        <v/>
      </c>
    </row>
    <row r="61">
      <c r="A61" s="9" t="n"/>
      <c r="B61" s="9" t="n"/>
      <c r="C61" s="9" t="n"/>
      <c r="D61" s="9" t="n"/>
      <c r="E61" s="10" t="n"/>
      <c r="F61" s="9" t="n"/>
      <c r="G61" s="13" t="n"/>
      <c r="H61" s="13" t="n"/>
      <c r="I61" s="14">
        <f>IF(OR(G61="",H61=""),"",H61-G61)</f>
        <v/>
      </c>
      <c r="J61" s="9" t="n"/>
      <c r="K61" s="12">
        <f>IF(OR(E61="",F61&lt;&gt;"Won"),"",E61)</f>
        <v/>
      </c>
      <c r="L61" s="12">
        <f>IF(OR(E61="",F61&lt;&gt;"Lost"),"",E61)</f>
        <v/>
      </c>
      <c r="M61" s="11">
        <f>IF(OR(A61="",F61=""),"",IF(SUM(K8:K61)+SUM(L8:L61)=0,"",SUM(K8:K61)/(SUM(K8:K61)+SUM(L8:L61))))</f>
        <v/>
      </c>
    </row>
    <row r="62">
      <c r="A62" s="9" t="n"/>
      <c r="B62" s="9" t="n"/>
      <c r="C62" s="9" t="n"/>
      <c r="D62" s="9" t="n"/>
      <c r="E62" s="10" t="n"/>
      <c r="F62" s="9" t="n"/>
      <c r="G62" s="13" t="n"/>
      <c r="H62" s="13" t="n"/>
      <c r="I62" s="14">
        <f>IF(OR(G62="",H62=""),"",H62-G62)</f>
        <v/>
      </c>
      <c r="J62" s="9" t="n"/>
      <c r="K62" s="12">
        <f>IF(OR(E62="",F62&lt;&gt;"Won"),"",E62)</f>
        <v/>
      </c>
      <c r="L62" s="12">
        <f>IF(OR(E62="",F62&lt;&gt;"Lost"),"",E62)</f>
        <v/>
      </c>
      <c r="M62" s="11">
        <f>IF(OR(A62="",F62=""),"",IF(SUM(K8:K62)+SUM(L8:L62)=0,"",SUM(K8:K62)/(SUM(K8:K62)+SUM(L8:L62))))</f>
        <v/>
      </c>
    </row>
    <row r="63">
      <c r="A63" s="9" t="n"/>
      <c r="B63" s="9" t="n"/>
      <c r="C63" s="9" t="n"/>
      <c r="D63" s="9" t="n"/>
      <c r="E63" s="10" t="n"/>
      <c r="F63" s="9" t="n"/>
      <c r="G63" s="13" t="n"/>
      <c r="H63" s="13" t="n"/>
      <c r="I63" s="14">
        <f>IF(OR(G63="",H63=""),"",H63-G63)</f>
        <v/>
      </c>
      <c r="J63" s="9" t="n"/>
      <c r="K63" s="12">
        <f>IF(OR(E63="",F63&lt;&gt;"Won"),"",E63)</f>
        <v/>
      </c>
      <c r="L63" s="12">
        <f>IF(OR(E63="",F63&lt;&gt;"Lost"),"",E63)</f>
        <v/>
      </c>
      <c r="M63" s="11">
        <f>IF(OR(A63="",F63=""),"",IF(SUM(K8:K63)+SUM(L8:L63)=0,"",SUM(K8:K63)/(SUM(K8:K63)+SUM(L8:L63))))</f>
        <v/>
      </c>
    </row>
    <row r="64">
      <c r="A64" s="9" t="n"/>
      <c r="B64" s="9" t="n"/>
      <c r="C64" s="9" t="n"/>
      <c r="D64" s="9" t="n"/>
      <c r="E64" s="10" t="n"/>
      <c r="F64" s="9" t="n"/>
      <c r="G64" s="13" t="n"/>
      <c r="H64" s="13" t="n"/>
      <c r="I64" s="14">
        <f>IF(OR(G64="",H64=""),"",H64-G64)</f>
        <v/>
      </c>
      <c r="J64" s="9" t="n"/>
      <c r="K64" s="12">
        <f>IF(OR(E64="",F64&lt;&gt;"Won"),"",E64)</f>
        <v/>
      </c>
      <c r="L64" s="12">
        <f>IF(OR(E64="",F64&lt;&gt;"Lost"),"",E64)</f>
        <v/>
      </c>
      <c r="M64" s="11">
        <f>IF(OR(A64="",F64=""),"",IF(SUM(K8:K64)+SUM(L8:L64)=0,"",SUM(K8:K64)/(SUM(K8:K64)+SUM(L8:L64))))</f>
        <v/>
      </c>
    </row>
    <row r="65">
      <c r="A65" s="9" t="n"/>
      <c r="B65" s="9" t="n"/>
      <c r="C65" s="9" t="n"/>
      <c r="D65" s="9" t="n"/>
      <c r="E65" s="10" t="n"/>
      <c r="F65" s="9" t="n"/>
      <c r="G65" s="13" t="n"/>
      <c r="H65" s="13" t="n"/>
      <c r="I65" s="14">
        <f>IF(OR(G65="",H65=""),"",H65-G65)</f>
        <v/>
      </c>
      <c r="J65" s="9" t="n"/>
      <c r="K65" s="12">
        <f>IF(OR(E65="",F65&lt;&gt;"Won"),"",E65)</f>
        <v/>
      </c>
      <c r="L65" s="12">
        <f>IF(OR(E65="",F65&lt;&gt;"Lost"),"",E65)</f>
        <v/>
      </c>
      <c r="M65" s="11">
        <f>IF(OR(A65="",F65=""),"",IF(SUM(K8:K65)+SUM(L8:L65)=0,"",SUM(K8:K65)/(SUM(K8:K65)+SUM(L8:L65))))</f>
        <v/>
      </c>
    </row>
    <row r="66">
      <c r="A66" s="9" t="n"/>
      <c r="B66" s="9" t="n"/>
      <c r="C66" s="9" t="n"/>
      <c r="D66" s="9" t="n"/>
      <c r="E66" s="10" t="n"/>
      <c r="F66" s="9" t="n"/>
      <c r="G66" s="13" t="n"/>
      <c r="H66" s="13" t="n"/>
      <c r="I66" s="14">
        <f>IF(OR(G66="",H66=""),"",H66-G66)</f>
        <v/>
      </c>
      <c r="J66" s="9" t="n"/>
      <c r="K66" s="12">
        <f>IF(OR(E66="",F66&lt;&gt;"Won"),"",E66)</f>
        <v/>
      </c>
      <c r="L66" s="12">
        <f>IF(OR(E66="",F66&lt;&gt;"Lost"),"",E66)</f>
        <v/>
      </c>
      <c r="M66" s="11">
        <f>IF(OR(A66="",F66=""),"",IF(SUM(K8:K66)+SUM(L8:L66)=0,"",SUM(K8:K66)/(SUM(K8:K66)+SUM(L8:L66))))</f>
        <v/>
      </c>
    </row>
    <row r="67">
      <c r="A67" s="9" t="n"/>
      <c r="B67" s="9" t="n"/>
      <c r="C67" s="9" t="n"/>
      <c r="D67" s="9" t="n"/>
      <c r="E67" s="10" t="n"/>
      <c r="F67" s="9" t="n"/>
      <c r="G67" s="13" t="n"/>
      <c r="H67" s="13" t="n"/>
      <c r="I67" s="14">
        <f>IF(OR(G67="",H67=""),"",H67-G67)</f>
        <v/>
      </c>
      <c r="J67" s="9" t="n"/>
      <c r="K67" s="12">
        <f>IF(OR(E67="",F67&lt;&gt;"Won"),"",E67)</f>
        <v/>
      </c>
      <c r="L67" s="12">
        <f>IF(OR(E67="",F67&lt;&gt;"Lost"),"",E67)</f>
        <v/>
      </c>
      <c r="M67" s="11">
        <f>IF(OR(A67="",F67=""),"",IF(SUM(K8:K67)+SUM(L8:L67)=0,"",SUM(K8:K67)/(SUM(K8:K67)+SUM(L8:L67))))</f>
        <v/>
      </c>
    </row>
    <row r="68">
      <c r="A68" s="6" t="inlineStr">
        <is>
          <t>Total</t>
        </is>
      </c>
      <c r="E68" s="16">
        <f>SUM(E8:E67)</f>
        <v/>
      </c>
      <c r="K68" s="16">
        <f>SUM(K8:K67)</f>
        <v/>
      </c>
      <c r="L68" s="16">
        <f>SUM(L8:L67)</f>
        <v/>
      </c>
    </row>
  </sheetData>
  <mergeCells count="4">
    <mergeCell ref="A4:B4"/>
    <mergeCell ref="C3:D3"/>
    <mergeCell ref="A3:B3"/>
    <mergeCell ref="C4:D4"/>
  </mergeCells>
  <conditionalFormatting sqref="F8:F67">
    <cfRule type="cellIs" priority="1" operator="equal" dxfId="0">
      <formula>"Won"</formula>
    </cfRule>
    <cfRule type="cellIs" priority="2" operator="equal" dxfId="1">
      <formula>"Lost"</formula>
    </cfRule>
  </conditionalFormatting>
  <dataValidations count="2">
    <dataValidation sqref="D8:D67" showDropDown="0" showInputMessage="0" showErrorMessage="0" allowBlank="1" type="list">
      <formula1>"Existing customer,Website or inbound,Outbound,Event,Partner,Tender"</formula1>
    </dataValidation>
    <dataValidation sqref="F8:F67" showDropDown="0" showInputMessage="0" showErrorMessage="0" allowBlank="1" type="list">
      <formula1>"Won,Lost"</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5"/>
  <sheetViews>
    <sheetView workbookViewId="0">
      <pane ySplit="7" topLeftCell="A8" activePane="bottomLeft" state="frozen"/>
      <selection pane="bottomLeft" activeCell="A1" sqref="A1"/>
    </sheetView>
  </sheetViews>
  <sheetFormatPr baseColWidth="8" defaultRowHeight="15"/>
  <cols>
    <col width="28" customWidth="1" min="1" max="1"/>
    <col width="22" customWidth="1" min="2" max="2"/>
    <col width="12" customWidth="1" min="3" max="3"/>
    <col width="15" customWidth="1" min="4" max="4"/>
    <col width="12" customWidth="1" min="5" max="5"/>
    <col width="9" customWidth="1" min="6" max="6"/>
    <col width="11" customWidth="1" min="7" max="7"/>
    <col width="11" customWidth="1" min="8" max="8"/>
    <col width="9" customWidth="1" min="9" max="9"/>
    <col width="36" customWidth="1" min="10" max="10"/>
    <col width="12" customWidth="1" min="11" max="11"/>
    <col width="12" customWidth="1" min="12" max="12"/>
    <col width="11" customWidth="1" min="13" max="13"/>
  </cols>
  <sheetData>
    <row r="1">
      <c r="A1" s="1" t="inlineStr">
        <is>
          <t>Closed deals: [team]: example</t>
        </is>
      </c>
    </row>
    <row r="2">
      <c r="A2" s="5" t="inlineStr">
        <is>
          <t>Example: deals the same fictional company closed between June and September 2026.</t>
        </is>
      </c>
    </row>
    <row r="3">
      <c r="A3" s="6" t="inlineStr">
        <is>
          <t>Team</t>
        </is>
      </c>
      <c r="C3" s="7" t="n"/>
      <c r="D3" s="7" t="n"/>
    </row>
    <row r="4">
      <c r="A4" s="6" t="inlineStr">
        <is>
          <t>Period covered</t>
        </is>
      </c>
      <c r="C4" s="7" t="n"/>
      <c r="D4" s="7" t="n"/>
    </row>
    <row r="7" ht="32" customHeight="1">
      <c r="A7" s="8" t="inlineStr">
        <is>
          <t>Deal</t>
        </is>
      </c>
      <c r="B7" s="8" t="inlineStr">
        <is>
          <t>Company</t>
        </is>
      </c>
      <c r="C7" s="8" t="inlineStr">
        <is>
          <t>Owner</t>
        </is>
      </c>
      <c r="D7" s="8" t="inlineStr">
        <is>
          <t>Source</t>
        </is>
      </c>
      <c r="E7" s="8" t="inlineStr">
        <is>
          <t>Value</t>
        </is>
      </c>
      <c r="F7" s="8" t="inlineStr">
        <is>
          <t>Result</t>
        </is>
      </c>
      <c r="G7" s="8" t="inlineStr">
        <is>
          <t>Date added</t>
        </is>
      </c>
      <c r="H7" s="8" t="inlineStr">
        <is>
          <t>Date closed</t>
        </is>
      </c>
      <c r="I7" s="8" t="inlineStr">
        <is>
          <t>Days to close</t>
        </is>
      </c>
      <c r="J7" s="8" t="inlineStr">
        <is>
          <t>Main reason (in the customer's words)</t>
        </is>
      </c>
      <c r="K7" s="8" t="inlineStr">
        <is>
          <t>Won value</t>
        </is>
      </c>
      <c r="L7" s="8" t="inlineStr">
        <is>
          <t>Lost value</t>
        </is>
      </c>
      <c r="M7" s="8" t="inlineStr">
        <is>
          <t>Win rate to date (by value)</t>
        </is>
      </c>
    </row>
    <row r="8">
      <c r="A8" s="9" t="inlineStr">
        <is>
          <t>Boardroom table and chairs</t>
        </is>
      </c>
      <c r="B8" s="9" t="inlineStr">
        <is>
          <t>Family-owned manufacturer</t>
        </is>
      </c>
      <c r="C8" s="9" t="inlineStr">
        <is>
          <t>Hannah</t>
        </is>
      </c>
      <c r="D8" s="9" t="inlineStr">
        <is>
          <t>Existing customer</t>
        </is>
      </c>
      <c r="E8" s="10" t="n">
        <v>18500</v>
      </c>
      <c r="F8" s="9" t="inlineStr">
        <is>
          <t>Won</t>
        </is>
      </c>
      <c r="G8" s="13" t="n">
        <v>46153</v>
      </c>
      <c r="H8" s="13" t="n">
        <v>46185</v>
      </c>
      <c r="I8" s="14">
        <f>IF(OR(G8="",H8=""),"",H8-G8)</f>
        <v/>
      </c>
      <c r="J8" s="9" t="inlineStr">
        <is>
          <t>"You knew what we bought last time"</t>
        </is>
      </c>
      <c r="K8" s="12">
        <f>IF(OR(E8="",F8&lt;&gt;"Won"),"",E8)</f>
        <v/>
      </c>
      <c r="L8" s="12">
        <f>IF(OR(E8="",F8&lt;&gt;"Lost"),"",E8)</f>
        <v/>
      </c>
      <c r="M8" s="11">
        <f>IF(OR(A8="",F8=""),"",IF(SUM(K8:K8)+SUM(L8:L8)=0,"",SUM(K8:K8)/(SUM(K8:K8)+SUM(L8:L8))))</f>
        <v/>
      </c>
    </row>
    <row r="9">
      <c r="A9" s="9" t="inlineStr">
        <is>
          <t>Hot-desk floor, 80 desks</t>
        </is>
      </c>
      <c r="B9" s="9" t="inlineStr">
        <is>
          <t>Recruitment firm, 200 staff</t>
        </is>
      </c>
      <c r="C9" s="9" t="inlineStr">
        <is>
          <t>Joe</t>
        </is>
      </c>
      <c r="D9" s="9" t="inlineStr">
        <is>
          <t>Website or inbound</t>
        </is>
      </c>
      <c r="E9" s="10" t="n">
        <v>64000</v>
      </c>
      <c r="F9" s="9" t="inlineStr">
        <is>
          <t>Lost</t>
        </is>
      </c>
      <c r="G9" s="13" t="n">
        <v>46114</v>
      </c>
      <c r="H9" s="13" t="n">
        <v>46203</v>
      </c>
      <c r="I9" s="14">
        <f>IF(OR(G9="",H9=""),"",H9-G9)</f>
        <v/>
      </c>
      <c r="J9" s="9" t="inlineStr">
        <is>
          <t>Went with an online supplier; we offered no lower-spec option</t>
        </is>
      </c>
      <c r="K9" s="12">
        <f>IF(OR(E9="",F9&lt;&gt;"Won"),"",E9)</f>
        <v/>
      </c>
      <c r="L9" s="12">
        <f>IF(OR(E9="",F9&lt;&gt;"Lost"),"",E9)</f>
        <v/>
      </c>
      <c r="M9" s="11">
        <f>IF(OR(A9="",F9=""),"",IF(SUM(K8:K9)+SUM(L8:L9)=0,"",SUM(K8:K9)/(SUM(K8:K9)+SUM(L8:L9))))</f>
        <v/>
      </c>
    </row>
    <row r="10">
      <c r="A10" s="9" t="inlineStr">
        <is>
          <t>Call-centre fit-out, 60 seats</t>
        </is>
      </c>
      <c r="B10" s="9" t="inlineStr">
        <is>
          <t>Energy broker</t>
        </is>
      </c>
      <c r="C10" s="9" t="inlineStr">
        <is>
          <t>Marcus</t>
        </is>
      </c>
      <c r="D10" s="9" t="inlineStr">
        <is>
          <t>Outbound</t>
        </is>
      </c>
      <c r="E10" s="10" t="n">
        <v>82000</v>
      </c>
      <c r="F10" s="9" t="inlineStr">
        <is>
          <t>Lost</t>
        </is>
      </c>
      <c r="G10" s="13" t="n">
        <v>46097</v>
      </c>
      <c r="H10" s="13" t="n">
        <v>46227</v>
      </c>
      <c r="I10" s="14">
        <f>IF(OR(G10="",H10=""),"",H10-G10)</f>
        <v/>
      </c>
      <c r="J10" s="9" t="inlineStr">
        <is>
          <t>Used the landlord's fit-out contractor for the whole job</t>
        </is>
      </c>
      <c r="K10" s="12">
        <f>IF(OR(E10="",F10&lt;&gt;"Won"),"",E10)</f>
        <v/>
      </c>
      <c r="L10" s="12">
        <f>IF(OR(E10="",F10&lt;&gt;"Lost"),"",E10)</f>
        <v/>
      </c>
      <c r="M10" s="11">
        <f>IF(OR(A10="",F10=""),"",IF(SUM(K8:K10)+SUM(L8:L10)=0,"",SUM(K8:K10)/(SUM(K8:K10)+SUM(L8:L10))))</f>
        <v/>
      </c>
    </row>
    <row r="11">
      <c r="A11" s="9" t="inlineStr">
        <is>
          <t>Library furniture</t>
        </is>
      </c>
      <c r="B11" s="9" t="inlineStr">
        <is>
          <t>Independent school</t>
        </is>
      </c>
      <c r="C11" s="9" t="inlineStr">
        <is>
          <t>Joe</t>
        </is>
      </c>
      <c r="D11" s="9" t="inlineStr">
        <is>
          <t>Tender</t>
        </is>
      </c>
      <c r="E11" s="10" t="n">
        <v>41000</v>
      </c>
      <c r="F11" s="9" t="inlineStr">
        <is>
          <t>Won</t>
        </is>
      </c>
      <c r="G11" s="13" t="n">
        <v>46132</v>
      </c>
      <c r="H11" s="13" t="n">
        <v>46234</v>
      </c>
      <c r="I11" s="14">
        <f>IF(OR(G11="",H11=""),"",H11-G11)</f>
        <v/>
      </c>
      <c r="J11" s="9" t="inlineStr">
        <is>
          <t>Highest quality score; second-lowest price</t>
        </is>
      </c>
      <c r="K11" s="12">
        <f>IF(OR(E11="",F11&lt;&gt;"Won"),"",E11)</f>
        <v/>
      </c>
      <c r="L11" s="12">
        <f>IF(OR(E11="",F11&lt;&gt;"Lost"),"",E11)</f>
        <v/>
      </c>
      <c r="M11" s="11">
        <f>IF(OR(A11="",F11=""),"",IF(SUM(K8:K11)+SUM(L8:L11)=0,"",SUM(K8:K11)/(SUM(K8:K11)+SUM(L8:L11))))</f>
        <v/>
      </c>
    </row>
    <row r="12">
      <c r="A12" s="9" t="inlineStr">
        <is>
          <t>Clinic waiting areas, 3 sites</t>
        </is>
      </c>
      <c r="B12" s="9" t="inlineStr">
        <is>
          <t>Physiotherapy chain</t>
        </is>
      </c>
      <c r="C12" s="9" t="inlineStr">
        <is>
          <t>Hannah</t>
        </is>
      </c>
      <c r="D12" s="9" t="inlineStr">
        <is>
          <t>Event</t>
        </is>
      </c>
      <c r="E12" s="10" t="n">
        <v>27500</v>
      </c>
      <c r="F12" s="9" t="inlineStr">
        <is>
          <t>Won</t>
        </is>
      </c>
      <c r="G12" s="13" t="n">
        <v>46181</v>
      </c>
      <c r="H12" s="13" t="n">
        <v>46255</v>
      </c>
      <c r="I12" s="14">
        <f>IF(OR(G12="",H12=""),"",H12-G12)</f>
        <v/>
      </c>
      <c r="J12" s="9" t="inlineStr">
        <is>
          <t>Samples arrived within a week of the trade show</t>
        </is>
      </c>
      <c r="K12" s="12">
        <f>IF(OR(E12="",F12&lt;&gt;"Won"),"",E12)</f>
        <v/>
      </c>
      <c r="L12" s="12">
        <f>IF(OR(E12="",F12&lt;&gt;"Lost"),"",E12)</f>
        <v/>
      </c>
      <c r="M12" s="11">
        <f>IF(OR(A12="",F12=""),"",IF(SUM(K8:K12)+SUM(L8:L12)=0,"",SUM(K8:K12)/(SUM(K8:K12)+SUM(L8:L12))))</f>
        <v/>
      </c>
    </row>
    <row r="13">
      <c r="A13" s="9" t="inlineStr">
        <is>
          <t>Open-plan office, third floor</t>
        </is>
      </c>
      <c r="B13" s="9" t="inlineStr">
        <is>
          <t>Marketing agency, 70 staff</t>
        </is>
      </c>
      <c r="C13" s="9" t="inlineStr">
        <is>
          <t>Marcus</t>
        </is>
      </c>
      <c r="D13" s="9" t="inlineStr">
        <is>
          <t>Website or inbound</t>
        </is>
      </c>
      <c r="E13" s="10" t="n">
        <v>56000</v>
      </c>
      <c r="F13" s="9" t="inlineStr">
        <is>
          <t>Lost</t>
        </is>
      </c>
      <c r="G13" s="13" t="n">
        <v>46188</v>
      </c>
      <c r="H13" s="13" t="n">
        <v>46269</v>
      </c>
      <c r="I13" s="14">
        <f>IF(OR(G13="",H13=""),"",H13-G13)</f>
        <v/>
      </c>
      <c r="J13" s="9" t="inlineStr">
        <is>
          <t>Project cancelled when they renewed their old lease</t>
        </is>
      </c>
      <c r="K13" s="12">
        <f>IF(OR(E13="",F13&lt;&gt;"Won"),"",E13)</f>
        <v/>
      </c>
      <c r="L13" s="12">
        <f>IF(OR(E13="",F13&lt;&gt;"Lost"),"",E13)</f>
        <v/>
      </c>
      <c r="M13" s="11">
        <f>IF(OR(A13="",F13=""),"",IF(SUM(K8:K13)+SUM(L8:L13)=0,"",SUM(K8:K13)/(SUM(K8:K13)+SUM(L8:L13))))</f>
        <v/>
      </c>
    </row>
    <row r="14">
      <c r="A14" s="9" t="inlineStr">
        <is>
          <t>Staff room and lockers</t>
        </is>
      </c>
      <c r="B14" s="9" t="inlineStr">
        <is>
          <t>Bus depot</t>
        </is>
      </c>
      <c r="C14" s="9" t="inlineStr">
        <is>
          <t>Joe</t>
        </is>
      </c>
      <c r="D14" s="9" t="inlineStr">
        <is>
          <t>Partner</t>
        </is>
      </c>
      <c r="E14" s="10" t="n">
        <v>23000</v>
      </c>
      <c r="F14" s="9" t="inlineStr">
        <is>
          <t>Won</t>
        </is>
      </c>
      <c r="G14" s="13" t="n">
        <v>46209</v>
      </c>
      <c r="H14" s="13" t="n">
        <v>46283</v>
      </c>
      <c r="I14" s="14">
        <f>IF(OR(G14="",H14=""),"",H14-G14)</f>
        <v/>
      </c>
      <c r="J14" s="9" t="inlineStr">
        <is>
          <t>Installed over a weekend, so the depot never closed</t>
        </is>
      </c>
      <c r="K14" s="12">
        <f>IF(OR(E14="",F14&lt;&gt;"Won"),"",E14)</f>
        <v/>
      </c>
      <c r="L14" s="12">
        <f>IF(OR(E14="",F14&lt;&gt;"Lost"),"",E14)</f>
        <v/>
      </c>
      <c r="M14" s="11">
        <f>IF(OR(A14="",F14=""),"",IF(SUM(K8:K14)+SUM(L8:L14)=0,"",SUM(K8:K14)/(SUM(K8:K14)+SUM(L8:L14))))</f>
        <v/>
      </c>
    </row>
    <row r="15">
      <c r="A15" s="6" t="inlineStr">
        <is>
          <t>Total</t>
        </is>
      </c>
      <c r="E15" s="16">
        <f>SUM(E8:E14)</f>
        <v/>
      </c>
      <c r="K15" s="16">
        <f>SUM(K8:K14)</f>
        <v/>
      </c>
      <c r="L15" s="16">
        <f>SUM(L8:L14)</f>
        <v/>
      </c>
    </row>
  </sheetData>
  <mergeCells count="4">
    <mergeCell ref="A4:B4"/>
    <mergeCell ref="C3:D3"/>
    <mergeCell ref="A3:B3"/>
    <mergeCell ref="C4:D4"/>
  </mergeCells>
  <conditionalFormatting sqref="F8:F14">
    <cfRule type="cellIs" priority="1" operator="equal" dxfId="0">
      <formula>"Won"</formula>
    </cfRule>
    <cfRule type="cellIs" priority="2" operator="equal" dxfId="1">
      <formula>"Lost"</formula>
    </cfRule>
  </conditionalFormatting>
  <dataValidations count="2">
    <dataValidation sqref="D8:D14" showDropDown="0" showInputMessage="0" showErrorMessage="0" allowBlank="1" type="list">
      <formula1>"Existing customer,Website or inbound,Outbound,Event,Partner,Tender"</formula1>
    </dataValidation>
    <dataValidation sqref="F8:F14" showDropDown="0" showInputMessage="0" showErrorMessage="0" allowBlank="1" type="list">
      <formula1>"Won,Lost"</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2026-10-14T09:44:58Z</dcterms:created>
  <dcterms:modified xmlns:dcterms="http://purl.org/dc/terms/" xmlns:xsi="http://www.w3.org/2001/XMLSchema-instance" xsi:type="dcterms:W3CDTF">2026-10-14T09:44:58Z</dcterms:modified>
</cp:coreProperties>
</file>